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NHSFILESERVER\Fileserver\_Дирекции\Дирекция по закупкам\УЗиЗП НХС\__Вайцель Наталья\"/>
    </mc:Choice>
  </mc:AlternateContent>
  <bookViews>
    <workbookView xWindow="0" yWindow="0" windowWidth="28800" windowHeight="12585"/>
  </bookViews>
  <sheets>
    <sheet name="Лист1" sheetId="1" r:id="rId1"/>
    <sheet name="Лист2" sheetId="3" r:id="rId2"/>
    <sheet name="Списки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9" i="1" l="1"/>
  <c r="V79" i="1" s="1"/>
  <c r="T79" i="1"/>
  <c r="U78" i="1"/>
  <c r="V78" i="1" s="1"/>
  <c r="T78" i="1"/>
  <c r="U77" i="1"/>
  <c r="V77" i="1" s="1"/>
  <c r="T77" i="1"/>
  <c r="U76" i="1"/>
  <c r="V76" i="1" s="1"/>
  <c r="T76" i="1"/>
  <c r="U75" i="1"/>
  <c r="V75" i="1" s="1"/>
  <c r="T75" i="1"/>
  <c r="U74" i="1"/>
  <c r="V74" i="1" s="1"/>
  <c r="T74" i="1"/>
  <c r="U73" i="1"/>
  <c r="V73" i="1" s="1"/>
  <c r="T73" i="1"/>
  <c r="V72" i="1"/>
  <c r="U72" i="1"/>
  <c r="T72" i="1"/>
  <c r="U71" i="1"/>
  <c r="V71" i="1" s="1"/>
  <c r="T71" i="1"/>
  <c r="U70" i="1"/>
  <c r="V70" i="1" s="1"/>
  <c r="T70" i="1"/>
  <c r="U69" i="1"/>
  <c r="V69" i="1" s="1"/>
  <c r="T69" i="1"/>
  <c r="U68" i="1"/>
  <c r="V68" i="1" s="1"/>
  <c r="T68" i="1"/>
  <c r="U67" i="1"/>
  <c r="V67" i="1" s="1"/>
  <c r="T67" i="1"/>
  <c r="U66" i="1"/>
  <c r="V66" i="1" s="1"/>
  <c r="T66" i="1"/>
  <c r="U65" i="1"/>
  <c r="V65" i="1" s="1"/>
  <c r="T65" i="1"/>
  <c r="U64" i="1"/>
  <c r="V64" i="1" s="1"/>
  <c r="T64" i="1"/>
  <c r="U63" i="1"/>
  <c r="V63" i="1" s="1"/>
  <c r="T63" i="1"/>
  <c r="U62" i="1"/>
  <c r="V62" i="1" s="1"/>
  <c r="T62" i="1"/>
  <c r="U61" i="1"/>
  <c r="V61" i="1" s="1"/>
  <c r="T61" i="1"/>
  <c r="U60" i="1"/>
  <c r="V60" i="1" s="1"/>
  <c r="T60" i="1"/>
  <c r="U59" i="1"/>
  <c r="V59" i="1" s="1"/>
  <c r="T59" i="1"/>
  <c r="U58" i="1"/>
  <c r="V58" i="1" s="1"/>
  <c r="T58" i="1"/>
  <c r="U57" i="1"/>
  <c r="V57" i="1" s="1"/>
  <c r="T57" i="1"/>
  <c r="U56" i="1"/>
  <c r="V56" i="1" s="1"/>
  <c r="T56" i="1"/>
  <c r="U55" i="1"/>
  <c r="V55" i="1" s="1"/>
  <c r="T55" i="1"/>
  <c r="U54" i="1"/>
  <c r="V54" i="1" s="1"/>
  <c r="T54" i="1"/>
  <c r="U53" i="1"/>
  <c r="V53" i="1" s="1"/>
  <c r="T53" i="1"/>
  <c r="U52" i="1"/>
  <c r="V52" i="1" s="1"/>
  <c r="T52" i="1"/>
  <c r="U51" i="1"/>
  <c r="V51" i="1" s="1"/>
  <c r="T51" i="1"/>
  <c r="U50" i="1"/>
  <c r="V50" i="1" s="1"/>
  <c r="T50" i="1"/>
  <c r="U49" i="1"/>
  <c r="V49" i="1" s="1"/>
  <c r="T49" i="1"/>
  <c r="U48" i="1"/>
  <c r="V48" i="1" s="1"/>
  <c r="T48" i="1"/>
  <c r="U47" i="1"/>
  <c r="V47" i="1" s="1"/>
  <c r="T47" i="1"/>
  <c r="U46" i="1"/>
  <c r="V46" i="1" s="1"/>
  <c r="T46" i="1"/>
  <c r="U45" i="1"/>
  <c r="V45" i="1" s="1"/>
  <c r="T45" i="1"/>
  <c r="U44" i="1"/>
  <c r="V44" i="1" s="1"/>
  <c r="T44" i="1"/>
  <c r="U43" i="1"/>
  <c r="V43" i="1" s="1"/>
  <c r="T43" i="1"/>
  <c r="U42" i="1"/>
  <c r="V42" i="1" s="1"/>
  <c r="T42" i="1"/>
  <c r="U41" i="1"/>
  <c r="V41" i="1" s="1"/>
  <c r="T41" i="1"/>
  <c r="U40" i="1"/>
  <c r="V40" i="1" s="1"/>
  <c r="T40" i="1"/>
  <c r="U39" i="1"/>
  <c r="V39" i="1" s="1"/>
  <c r="T39" i="1"/>
  <c r="U38" i="1"/>
  <c r="V38" i="1" s="1"/>
  <c r="T38" i="1"/>
  <c r="U37" i="1"/>
  <c r="V37" i="1" s="1"/>
  <c r="T37" i="1"/>
  <c r="U36" i="1"/>
  <c r="V36" i="1" s="1"/>
  <c r="T36" i="1"/>
  <c r="U35" i="1"/>
  <c r="V35" i="1" s="1"/>
  <c r="T35" i="1"/>
  <c r="U34" i="1"/>
  <c r="V34" i="1" s="1"/>
  <c r="T34" i="1"/>
  <c r="U33" i="1"/>
  <c r="V33" i="1" s="1"/>
  <c r="T33" i="1"/>
  <c r="U32" i="1"/>
  <c r="V32" i="1" s="1"/>
  <c r="T32" i="1"/>
  <c r="U31" i="1"/>
  <c r="V31" i="1" s="1"/>
  <c r="T31" i="1"/>
  <c r="G80" i="1"/>
  <c r="N80" i="1"/>
  <c r="T80" i="1" l="1"/>
  <c r="U80" i="1"/>
  <c r="V80" i="1" l="1"/>
</calcChain>
</file>

<file path=xl/sharedStrings.xml><?xml version="1.0" encoding="utf-8"?>
<sst xmlns="http://schemas.openxmlformats.org/spreadsheetml/2006/main" count="332" uniqueCount="220">
  <si>
    <t>Запрос поставщикам от</t>
  </si>
  <si>
    <t>№</t>
  </si>
  <si>
    <t>ИНН</t>
  </si>
  <si>
    <t>КПП</t>
  </si>
  <si>
    <t>Информация об участнике закупки</t>
  </si>
  <si>
    <t>Юридический</t>
  </si>
  <si>
    <t>Фактический</t>
  </si>
  <si>
    <t>Почтовый</t>
  </si>
  <si>
    <t>Место поставки Товара: (Указываается место до которого затраты на транспортировку несет отправитель, в соответствии с п. 10 Приглашения к участию в открытом запросе предложений)</t>
  </si>
  <si>
    <t>Условия оплаты</t>
  </si>
  <si>
    <t>Срок действия заявки на участие</t>
  </si>
  <si>
    <t>60 календарных дней с момента окончания срока подачи заявки на участие</t>
  </si>
  <si>
    <t>Специфика ЛОТА:</t>
  </si>
  <si>
    <t>-</t>
  </si>
  <si>
    <t>Условные обозначения:</t>
  </si>
  <si>
    <t xml:space="preserve"> - Не изменяемые поля (Заполняется Организатором закупки)</t>
  </si>
  <si>
    <t xml:space="preserve"> - Поля для ОБЯЗАТЕЛЬНОГО заполнения УЧАСТНИКОМ </t>
  </si>
  <si>
    <t>!!! При заполнении не разрешается удалять/добавлять столбцы, строки и вносить иные изменения в форму спецификации.</t>
  </si>
  <si>
    <t>№ п/п</t>
  </si>
  <si>
    <t>Код</t>
  </si>
  <si>
    <t>Материалы</t>
  </si>
  <si>
    <t>Ед. изм.</t>
  </si>
  <si>
    <t>Предложения Поставщика</t>
  </si>
  <si>
    <t>Срок поставки, календарных дней</t>
  </si>
  <si>
    <t>Количество</t>
  </si>
  <si>
    <t>Условия Заказчика</t>
  </si>
  <si>
    <t xml:space="preserve">Полное наименование участника </t>
  </si>
  <si>
    <t>Должность</t>
  </si>
  <si>
    <t>Подпись</t>
  </si>
  <si>
    <t>Расшифровка подписи</t>
  </si>
  <si>
    <t>Приложение №2 предоставляется в формате PDF и Excel</t>
  </si>
  <si>
    <t>Участники заполняют шапку приложения и столбцы группы "Предложения поставщика"</t>
  </si>
  <si>
    <t>ИТОГО:</t>
  </si>
  <si>
    <t>Ф.И.О (полностью)</t>
  </si>
  <si>
    <t>Роль (руководитель, представитель)</t>
  </si>
  <si>
    <t>Контактный телефон</t>
  </si>
  <si>
    <t>Адрес электронной почты</t>
  </si>
  <si>
    <t>Коммерческое предложение № __________ от _______________</t>
  </si>
  <si>
    <t>Основание действия</t>
  </si>
  <si>
    <t>Подписант со стороны контрагента</t>
  </si>
  <si>
    <t>руководитель</t>
  </si>
  <si>
    <t>представитель</t>
  </si>
  <si>
    <t xml:space="preserve">Требуемые технические характеристики </t>
  </si>
  <si>
    <t>ед. измерения Поставщика</t>
  </si>
  <si>
    <t>Коэффициент пересчета в ед. измерения заказчика</t>
  </si>
  <si>
    <t>шт</t>
  </si>
  <si>
    <t>кг</t>
  </si>
  <si>
    <t>ампула</t>
  </si>
  <si>
    <t>бут</t>
  </si>
  <si>
    <t>г</t>
  </si>
  <si>
    <t>дкл</t>
  </si>
  <si>
    <t>кв.м.</t>
  </si>
  <si>
    <t>км</t>
  </si>
  <si>
    <t>Компл</t>
  </si>
  <si>
    <t>л.</t>
  </si>
  <si>
    <t>лист</t>
  </si>
  <si>
    <t>м</t>
  </si>
  <si>
    <t>м3</t>
  </si>
  <si>
    <t>мл</t>
  </si>
  <si>
    <t>наб.</t>
  </si>
  <si>
    <t>пара</t>
  </si>
  <si>
    <t>пач.</t>
  </si>
  <si>
    <t>пог.м.</t>
  </si>
  <si>
    <t>рул</t>
  </si>
  <si>
    <t>тн</t>
  </si>
  <si>
    <t>упак</t>
  </si>
  <si>
    <t>усл</t>
  </si>
  <si>
    <t>флакон</t>
  </si>
  <si>
    <t>чел</t>
  </si>
  <si>
    <t>Ставки НДС</t>
  </si>
  <si>
    <t>Без НДС</t>
  </si>
  <si>
    <t>Валюта предложения</t>
  </si>
  <si>
    <t>Валюта</t>
  </si>
  <si>
    <t>руб.</t>
  </si>
  <si>
    <t>USD</t>
  </si>
  <si>
    <t>EUR</t>
  </si>
  <si>
    <t>GEL</t>
  </si>
  <si>
    <t>KZT</t>
  </si>
  <si>
    <t>GBP</t>
  </si>
  <si>
    <t>CHF</t>
  </si>
  <si>
    <t>CNY</t>
  </si>
  <si>
    <t>Сумма без НДС</t>
  </si>
  <si>
    <t>Цена за ед. без НДС</t>
  </si>
  <si>
    <t>Итого</t>
  </si>
  <si>
    <t>1 кв</t>
  </si>
  <si>
    <t>2 кв</t>
  </si>
  <si>
    <t>3 кв</t>
  </si>
  <si>
    <t>4 кв</t>
  </si>
  <si>
    <t>не менее 30, но не более 45 календарных дней с даты поставки и получения оригиналов счетов-фактур и товарных накладных (ТОРГ-12) либо УПД</t>
  </si>
  <si>
    <t>Рассмотрев Ваш запрос, мы подтверждаем готовность поставить упомянутую ниже продукцию на Ваших условиях в соответствии с приведенной ниже технической спецификацией, при этом цена поставляемой продукции и ее характеристики указаны в коммерческом предложении и фиксируются  на весь период действия договора. 
Цена поставки товаров включает транспортные и таможенные расходы, страхование рисков и другие расходы.</t>
  </si>
  <si>
    <t>по всем позициям спецификации допускается рассмотрение Товара с аналогичными техническими характеристиками (аналога) по согласованию с Заказчиком (предложенный в качестве аналога Товар рассматривается на соответствие по основным техническим характеристикам, не хуже, не ниже заявленных инициатором закупки.</t>
  </si>
  <si>
    <t>Технические характеристики предлагаемых материалов (Производитель, артикул, ГОСТ и .т.п), и прочая информация позволяющая определить качественные характеристики</t>
  </si>
  <si>
    <t>Адрес участника</t>
  </si>
  <si>
    <t>кор</t>
  </si>
  <si>
    <t>до склада ЯНПЗ, 652104, Кемеровская область - Кузбасс, Анжеро-Судженский г.о., Анжеро-Судженск г, Район промплощадки Яйского НПЗ п/р</t>
  </si>
  <si>
    <t>Приложение 1</t>
  </si>
  <si>
    <t>Наименование номенклатуры поставщика</t>
  </si>
  <si>
    <t>Ставка НДС, %</t>
  </si>
  <si>
    <t>Сумма НДС 22%</t>
  </si>
  <si>
    <t>Сумма с НДС 22%</t>
  </si>
  <si>
    <t>на право поставки в 2026 году материально-производственных ресурсов для нужд Яйского НПЗ</t>
  </si>
  <si>
    <t xml:space="preserve"> </t>
  </si>
  <si>
    <t>13.04.2026</t>
  </si>
  <si>
    <t>0000-004694</t>
  </si>
  <si>
    <t>Лот делимый.</t>
  </si>
  <si>
    <t>`000012388</t>
  </si>
  <si>
    <t xml:space="preserve">Труба стальная 108х5  ГОСТ 8732-78 Сталь 09Г2С </t>
  </si>
  <si>
    <t>Бесшовная, горячедеформированная</t>
  </si>
  <si>
    <t>`000022396</t>
  </si>
  <si>
    <t xml:space="preserve">Труба стальная бесшовная холоднодеформированная 32х2.5 ст.09Г2С </t>
  </si>
  <si>
    <t>Труба стальная бесшовная холоднодеформированная Ø32х2.5 ст.09Г2С ГОСТ 8734-75 09Г2С ГОСТ 8733-74*</t>
  </si>
  <si>
    <t>`000039357</t>
  </si>
  <si>
    <t>Труба 219х8 09Г2С</t>
  </si>
  <si>
    <t>Труба 219х8 ГОСТ 8732-78 сталь 09г2с</t>
  </si>
  <si>
    <t>`000036078</t>
  </si>
  <si>
    <t>Труба 76х4 ст. 09Г2С ГОСТ 8732-78</t>
  </si>
  <si>
    <t>ГОСТ 8732-78 сталь 09г2с</t>
  </si>
  <si>
    <t>`000012940</t>
  </si>
  <si>
    <t>Круг бронза Ø 80 БрА10Ж4Н4-1</t>
  </si>
  <si>
    <t>Круг бронза Ø 80 БрА10Ж4Н4-1 ГОСТ 18175-78</t>
  </si>
  <si>
    <t>`000039192</t>
  </si>
  <si>
    <t>Труба 57х4.0 Сталь 20 бесшовная</t>
  </si>
  <si>
    <t>`000039358</t>
  </si>
  <si>
    <t>Труба 25х3 09Г2С</t>
  </si>
  <si>
    <t>`000041357</t>
  </si>
  <si>
    <t>Сетка нержавеющая плетеная 2x2мм, d1,2мм</t>
  </si>
  <si>
    <t>Ширина полотна 1000 мм; Размер ячейки 2*2 мм; Диаметр проволоки 1,2 мм</t>
  </si>
  <si>
    <t>м2</t>
  </si>
  <si>
    <t>`000041547</t>
  </si>
  <si>
    <t>Труба 57х3.5 сталь 09Г2С</t>
  </si>
  <si>
    <t>Гост 10704-91</t>
  </si>
  <si>
    <t>ГОСТ 8734 -78. сталь 09г2с</t>
  </si>
  <si>
    <t>`000039683</t>
  </si>
  <si>
    <t>Труба 57х5 09Г2С</t>
  </si>
  <si>
    <t>ГОСТ 10705-80. сталь 09г2с</t>
  </si>
  <si>
    <t>`000041368</t>
  </si>
  <si>
    <t>Арматура А-1 (стальной прут) Ø 8мм, Ст3сп, ГОСТ 5781-82</t>
  </si>
  <si>
    <t>`000038880</t>
  </si>
  <si>
    <t>Труба 38х3,5 09г2с</t>
  </si>
  <si>
    <t>`000041369</t>
  </si>
  <si>
    <t>Арматура А-1 (стальной прут) Ø 10мм, Ст3сп, ГОСТ 5781-82</t>
  </si>
  <si>
    <t>`000022448</t>
  </si>
  <si>
    <t>Полоса стальная оцинкованная 40х5</t>
  </si>
  <si>
    <t>`000041546</t>
  </si>
  <si>
    <t>Труба 32х3.0 сталь 09Г2С</t>
  </si>
  <si>
    <t>`000034495</t>
  </si>
  <si>
    <t>Труба стальная бесшовная горячедеформированная 25х2,5</t>
  </si>
  <si>
    <t>ГОСТ 8734-75. сталь 09г2с</t>
  </si>
  <si>
    <t>`000038934</t>
  </si>
  <si>
    <t>Бронза пруток марка БрКд1</t>
  </si>
  <si>
    <t>диаметр 24мм., прочностью от 256 МПа до 332 МПа, твердость в пределах 48-67 НВ, длинна 1,2м.</t>
  </si>
  <si>
    <t>`000022404</t>
  </si>
  <si>
    <t>Труба 57x3,5 ГОСТ 8732-78</t>
  </si>
  <si>
    <t>Труба 57x3,5 ГОСТ 8732-78 сталь 09г2с</t>
  </si>
  <si>
    <t>`000004915</t>
  </si>
  <si>
    <t>Заготовка втулки 85.00.250-БрА10Ж4Н4-1</t>
  </si>
  <si>
    <t>`000041374</t>
  </si>
  <si>
    <t>Полоса 40х4, ст3ПС5 ГОСТ 103-76</t>
  </si>
  <si>
    <t>Ширина 40мм, толщина 4мм, длина 6 м, ГОСТ 103-76, Маркастали Ст3ПС-5</t>
  </si>
  <si>
    <t>`000036367</t>
  </si>
  <si>
    <t>Швеллер 12 ст. 3</t>
  </si>
  <si>
    <t>`000007111</t>
  </si>
  <si>
    <t>Проволока Ø 2 мм  вязальная</t>
  </si>
  <si>
    <t>ГОСТ 3282-74</t>
  </si>
  <si>
    <t>`000035869</t>
  </si>
  <si>
    <t>Круг пруток медный d=20мм</t>
  </si>
  <si>
    <t>`000037787</t>
  </si>
  <si>
    <t>Круг медный М1 Д100</t>
  </si>
  <si>
    <t>`000035836</t>
  </si>
  <si>
    <t>Сетка 1-063-032 12Х18Н9Т ГОСТ3826-82</t>
  </si>
  <si>
    <t>`000030635</t>
  </si>
  <si>
    <t>Сетка 2-1,0-0,32-12Х18Н10Т ГОСТ 3826-82 Ширина 1000 мм</t>
  </si>
  <si>
    <t>`000036499</t>
  </si>
  <si>
    <t>проволока вязальная 1.2 ГОСТ 3282-74</t>
  </si>
  <si>
    <t>`000039478</t>
  </si>
  <si>
    <t>Труба 32х2,5 12Х18Н10Т</t>
  </si>
  <si>
    <t>`000024449</t>
  </si>
  <si>
    <t xml:space="preserve">Труба 32*4 ст. 09Г2С </t>
  </si>
  <si>
    <t>09Г2С ГОСТ8732-78</t>
  </si>
  <si>
    <t>`000036424</t>
  </si>
  <si>
    <t>Проволока вязальная 1,2мм, рулон-100м</t>
  </si>
  <si>
    <t>`000004916</t>
  </si>
  <si>
    <t>Проволока обвязочная 0,9 мм 1кг</t>
  </si>
  <si>
    <t>`000041333</t>
  </si>
  <si>
    <t>Труба холоднодеформированная 27х9 мм, ст. 20 ГОСТ 8733-87</t>
  </si>
  <si>
    <t>`000027540</t>
  </si>
  <si>
    <t xml:space="preserve">Труба стальная 108х6мм ст. 09Г2С </t>
  </si>
  <si>
    <t>Труба стальная 108х6мм. ст. 09Г2С ГОСТ 10705-80</t>
  </si>
  <si>
    <t>`000010580</t>
  </si>
  <si>
    <t>Лист 10-2500х2500-А-ПВ-О С345 ГОСТ 27772-88 - ГОСТ 19903-74</t>
  </si>
  <si>
    <t>`000010454</t>
  </si>
  <si>
    <t>Труба стальная бесшовная горячедеформированная 89,0х5,0 ГОСТ 8732-78 / СТАЛЬ 09Г2С</t>
  </si>
  <si>
    <t>`000041366</t>
  </si>
  <si>
    <t>Арматура А-1 (стальной прут) Ø 4мм, Ст3сп, ГОСТ 5781-82</t>
  </si>
  <si>
    <t>`000041619</t>
  </si>
  <si>
    <t>Проволока Ø 3 мм вязальная</t>
  </si>
  <si>
    <t>`000041549</t>
  </si>
  <si>
    <t>Уголок 50х50х5  09Г2С</t>
  </si>
  <si>
    <t>ГОСТ- 8509-93</t>
  </si>
  <si>
    <t>`000041367</t>
  </si>
  <si>
    <t>Арматура А-1 (стальной прут) Ø 6мм, Ст3сп, ГОСТ 5781-82</t>
  </si>
  <si>
    <t>`000037788</t>
  </si>
  <si>
    <t>Круг медный М1 Д50</t>
  </si>
  <si>
    <t>`000011869</t>
  </si>
  <si>
    <t>Уголок 25х4 равнополочный сталь Ст-3</t>
  </si>
  <si>
    <t>`000040848</t>
  </si>
  <si>
    <t xml:space="preserve">Труба стальная бесшовная холоднодеформированная Ø18х2,0,  09Г2С-15,ГОСТ 8731-74 </t>
  </si>
  <si>
    <t>`000041548</t>
  </si>
  <si>
    <t>Труба 107х4.0 09Г2С</t>
  </si>
  <si>
    <t>`000022394</t>
  </si>
  <si>
    <t xml:space="preserve">Труба стальная бесшовная горячедеформированная Ø89х4.0 ст.09Г2С </t>
  </si>
  <si>
    <t>Труба стальная бесшовная горячедеформированная Ø89х4.0 ст.09Г2С ГОСТ 8732-78 09Г2С ГОСТ 8731-74*</t>
  </si>
  <si>
    <t>`000011068</t>
  </si>
  <si>
    <t>Сетка тканная нержавеющая сталь 12Х18Н9Т номер сетки 04, диаметр проволоки 0,6 - ГОСТ 3187-76</t>
  </si>
  <si>
    <t>`000012384</t>
  </si>
  <si>
    <t>Труба стальная 57х4 Гост 8734-78  ст 09Г2С</t>
  </si>
  <si>
    <t>Труба стальная 57х4 Гост 8734-78 ст 09Г2С</t>
  </si>
  <si>
    <t>`000041559</t>
  </si>
  <si>
    <t>Шестигранник г/к 30 мм, 3 м ГОСТ 2879-88</t>
  </si>
  <si>
    <t>Материал Ст.20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</si>
</sst>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i/>
      <sz val="8"/>
      <name val="Calibri"/>
      <family val="2"/>
      <charset val="204"/>
    </font>
    <font>
      <b/>
      <i/>
      <u val="double"/>
      <sz val="8"/>
      <color rgb="FFC00000"/>
      <name val="Calibri"/>
      <family val="2"/>
      <charset val="204"/>
    </font>
    <font>
      <b/>
      <i/>
      <sz val="8"/>
      <color indexed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5" xfId="0" applyFont="1" applyBorder="1"/>
    <xf numFmtId="0" fontId="0" fillId="0" borderId="1" xfId="0" applyBorder="1"/>
    <xf numFmtId="0" fontId="8" fillId="0" borderId="1" xfId="1" applyFont="1" applyBorder="1" applyAlignment="1" applyProtection="1">
      <alignment horizontal="right" vertical="top"/>
    </xf>
    <xf numFmtId="0" fontId="9" fillId="0" borderId="0" xfId="1" applyFont="1" applyAlignment="1" applyProtection="1">
      <alignment horizontal="left" vertical="top"/>
    </xf>
    <xf numFmtId="0" fontId="10" fillId="0" borderId="0" xfId="1" applyFont="1" applyAlignment="1" applyProtection="1">
      <alignment horizontal="left" vertical="top"/>
    </xf>
    <xf numFmtId="0" fontId="8" fillId="0" borderId="0" xfId="1" applyFont="1" applyAlignment="1" applyProtection="1">
      <alignment horizontal="left" vertical="top"/>
    </xf>
    <xf numFmtId="0" fontId="9" fillId="0" borderId="0" xfId="1" applyNumberFormat="1" applyFont="1" applyAlignment="1" applyProtection="1">
      <alignment horizontal="left" vertical="top"/>
    </xf>
    <xf numFmtId="0" fontId="9" fillId="0" borderId="0" xfId="1" applyFont="1" applyAlignment="1" applyProtection="1">
      <alignment horizontal="center" vertical="top"/>
    </xf>
    <xf numFmtId="0" fontId="9" fillId="0" borderId="0" xfId="1" applyFont="1" applyAlignment="1" applyProtection="1">
      <alignment vertical="top"/>
    </xf>
    <xf numFmtId="0" fontId="9" fillId="0" borderId="6" xfId="1" applyFont="1" applyFill="1" applyBorder="1" applyAlignment="1" applyProtection="1">
      <alignment horizontal="center" vertical="top"/>
    </xf>
    <xf numFmtId="0" fontId="9" fillId="0" borderId="0" xfId="1" applyNumberFormat="1" applyFont="1" applyAlignment="1" applyProtection="1">
      <alignment horizontal="center" vertical="top"/>
    </xf>
    <xf numFmtId="0" fontId="11" fillId="0" borderId="0" xfId="1" applyFont="1" applyAlignment="1" applyProtection="1">
      <alignment horizontal="left" vertical="top"/>
    </xf>
    <xf numFmtId="0" fontId="12" fillId="0" borderId="0" xfId="1" applyFont="1" applyAlignment="1" applyProtection="1">
      <alignment horizontal="left" vertical="top" wrapText="1"/>
    </xf>
    <xf numFmtId="0" fontId="12" fillId="0" borderId="0" xfId="1" applyFont="1" applyAlignment="1" applyProtection="1">
      <alignment vertical="top" wrapText="1"/>
    </xf>
    <xf numFmtId="0" fontId="9" fillId="2" borderId="6" xfId="1" applyFont="1" applyFill="1" applyBorder="1" applyAlignment="1" applyProtection="1">
      <alignment horizontal="center" vertical="top"/>
    </xf>
    <xf numFmtId="0" fontId="8" fillId="0" borderId="0" xfId="1" applyFont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5" fillId="0" borderId="0" xfId="0" applyFont="1" applyProtection="1">
      <protection locked="0"/>
    </xf>
    <xf numFmtId="0" fontId="3" fillId="3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0" fontId="5" fillId="0" borderId="0" xfId="0" applyFont="1" applyBorder="1"/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2" fontId="0" fillId="2" borderId="1" xfId="0" applyNumberFormat="1" applyFill="1" applyBorder="1"/>
    <xf numFmtId="0" fontId="17" fillId="5" borderId="32" xfId="2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 wrapText="1"/>
    </xf>
    <xf numFmtId="1" fontId="0" fillId="0" borderId="0" xfId="0" applyNumberFormat="1"/>
    <xf numFmtId="0" fontId="7" fillId="0" borderId="7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2" borderId="20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49" fontId="7" fillId="2" borderId="20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7" fillId="0" borderId="28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8" fillId="0" borderId="2" xfId="1" applyFont="1" applyFill="1" applyBorder="1" applyAlignment="1" applyProtection="1">
      <alignment horizontal="left" vertical="top"/>
    </xf>
    <xf numFmtId="0" fontId="8" fillId="0" borderId="4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left" vertical="top"/>
    </xf>
    <xf numFmtId="0" fontId="8" fillId="0" borderId="2" xfId="1" applyFont="1" applyFill="1" applyBorder="1" applyAlignment="1" applyProtection="1">
      <alignment horizontal="left" vertical="top" wrapText="1"/>
    </xf>
    <xf numFmtId="0" fontId="8" fillId="0" borderId="4" xfId="1" applyFont="1" applyFill="1" applyBorder="1" applyAlignment="1" applyProtection="1">
      <alignment horizontal="left" vertical="top" wrapText="1"/>
    </xf>
    <xf numFmtId="0" fontId="8" fillId="0" borderId="3" xfId="1" applyFont="1" applyFill="1" applyBorder="1" applyAlignment="1" applyProtection="1">
      <alignment horizontal="left" vertical="top" wrapText="1"/>
    </xf>
    <xf numFmtId="0" fontId="8" fillId="0" borderId="1" xfId="1" applyFont="1" applyBorder="1" applyAlignment="1" applyProtection="1">
      <alignment horizontal="left" vertical="top"/>
    </xf>
    <xf numFmtId="0" fontId="8" fillId="0" borderId="2" xfId="1" applyFont="1" applyBorder="1" applyAlignment="1" applyProtection="1">
      <alignment horizontal="center" vertical="top"/>
    </xf>
    <xf numFmtId="0" fontId="8" fillId="0" borderId="4" xfId="1" applyFont="1" applyBorder="1" applyAlignment="1" applyProtection="1">
      <alignment horizontal="center" vertical="top"/>
    </xf>
    <xf numFmtId="0" fontId="8" fillId="0" borderId="3" xfId="1" applyFont="1" applyBorder="1" applyAlignment="1" applyProtection="1">
      <alignment horizontal="center" vertical="top"/>
    </xf>
    <xf numFmtId="0" fontId="7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20" xfId="0" applyFont="1" applyFill="1" applyBorder="1" applyAlignment="1">
      <alignment horizontal="left" wrapText="1"/>
    </xf>
    <xf numFmtId="0" fontId="7" fillId="0" borderId="25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26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/>
    </xf>
    <xf numFmtId="0" fontId="7" fillId="0" borderId="18" xfId="0" applyFont="1" applyFill="1" applyBorder="1" applyAlignment="1">
      <alignment horizontal="left" vertical="top"/>
    </xf>
    <xf numFmtId="0" fontId="7" fillId="0" borderId="27" xfId="0" applyFont="1" applyFill="1" applyBorder="1" applyAlignment="1">
      <alignment horizontal="left" vertical="top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left" wrapText="1"/>
    </xf>
    <xf numFmtId="0" fontId="3" fillId="3" borderId="0" xfId="0" applyFont="1" applyFill="1" applyAlignment="1">
      <alignment horizontal="left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28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9" fontId="7" fillId="2" borderId="15" xfId="0" applyNumberFormat="1" applyFont="1" applyFill="1" applyBorder="1" applyAlignment="1" applyProtection="1">
      <alignment horizontal="left"/>
      <protection locked="0"/>
    </xf>
    <xf numFmtId="49" fontId="7" fillId="2" borderId="13" xfId="0" applyNumberFormat="1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>
      <alignment horizontal="left"/>
    </xf>
    <xf numFmtId="0" fontId="7" fillId="0" borderId="29" xfId="0" applyFont="1" applyFill="1" applyBorder="1" applyAlignment="1">
      <alignment horizontal="left"/>
    </xf>
    <xf numFmtId="0" fontId="7" fillId="0" borderId="31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2" borderId="15" xfId="0" applyFont="1" applyFill="1" applyBorder="1" applyAlignment="1" applyProtection="1">
      <alignment horizontal="left"/>
      <protection locked="0"/>
    </xf>
    <xf numFmtId="0" fontId="7" fillId="2" borderId="13" xfId="0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6"/>
  <sheetViews>
    <sheetView tabSelected="1" topLeftCell="J1" zoomScaleNormal="100" workbookViewId="0">
      <selection activeCell="V30" sqref="V30"/>
    </sheetView>
  </sheetViews>
  <sheetFormatPr defaultRowHeight="15" x14ac:dyDescent="0.25"/>
  <cols>
    <col min="3" max="3" width="12.5703125" customWidth="1"/>
    <col min="4" max="4" width="30" customWidth="1"/>
    <col min="5" max="5" width="50.42578125" customWidth="1"/>
    <col min="6" max="6" width="10.7109375" customWidth="1"/>
    <col min="7" max="7" width="12.7109375" customWidth="1"/>
    <col min="8" max="8" width="12.5703125" customWidth="1"/>
    <col min="9" max="9" width="10.28515625" customWidth="1"/>
    <col min="10" max="10" width="14.42578125" customWidth="1"/>
    <col min="11" max="11" width="13.5703125" customWidth="1"/>
    <col min="12" max="13" width="43.85546875" customWidth="1"/>
    <col min="14" max="17" width="13.5703125" customWidth="1"/>
    <col min="18" max="19" width="21" customWidth="1"/>
    <col min="20" max="20" width="17.140625" customWidth="1"/>
    <col min="21" max="22" width="16.140625" customWidth="1"/>
  </cols>
  <sheetData>
    <row r="1" spans="1:21" x14ac:dyDescent="0.25">
      <c r="A1" s="76" t="s">
        <v>95</v>
      </c>
      <c r="B1" s="76"/>
      <c r="C1" s="76"/>
      <c r="D1" s="76"/>
      <c r="E1" s="25"/>
    </row>
    <row r="3" spans="1:21" x14ac:dyDescent="0.25">
      <c r="A3" s="1" t="s">
        <v>0</v>
      </c>
      <c r="D3" s="3" t="s">
        <v>102</v>
      </c>
      <c r="E3" s="27"/>
      <c r="F3" s="1" t="s">
        <v>1</v>
      </c>
      <c r="G3" s="3" t="s">
        <v>103</v>
      </c>
    </row>
    <row r="4" spans="1:21" ht="15.75" thickBot="1" x14ac:dyDescent="0.3"/>
    <row r="5" spans="1:21" ht="19.5" thickBot="1" x14ac:dyDescent="0.35">
      <c r="A5" s="77" t="s">
        <v>4</v>
      </c>
      <c r="B5" s="78"/>
      <c r="C5" s="78"/>
      <c r="D5" s="78"/>
      <c r="E5" s="78"/>
      <c r="F5" s="78"/>
      <c r="G5" s="79"/>
      <c r="H5" s="80"/>
      <c r="I5" s="80"/>
      <c r="J5" s="80"/>
    </row>
    <row r="6" spans="1:21" ht="15.75" thickBot="1" x14ac:dyDescent="0.3">
      <c r="A6" s="61" t="s">
        <v>26</v>
      </c>
      <c r="B6" s="62"/>
      <c r="C6" s="62"/>
      <c r="D6" s="62"/>
      <c r="E6" s="62"/>
      <c r="F6" s="62"/>
      <c r="G6" s="63"/>
      <c r="H6" s="81"/>
      <c r="I6" s="82"/>
      <c r="J6" s="82"/>
      <c r="K6" s="82"/>
      <c r="L6" s="82"/>
      <c r="M6" s="83"/>
    </row>
    <row r="7" spans="1:21" ht="15.75" thickBot="1" x14ac:dyDescent="0.3">
      <c r="A7" s="61" t="s">
        <v>2</v>
      </c>
      <c r="B7" s="62"/>
      <c r="C7" s="62"/>
      <c r="D7" s="62"/>
      <c r="E7" s="62"/>
      <c r="F7" s="62"/>
      <c r="G7" s="63"/>
      <c r="H7" s="88"/>
      <c r="I7" s="89"/>
      <c r="J7" s="89"/>
      <c r="K7" s="89"/>
      <c r="L7" s="38" t="s">
        <v>3</v>
      </c>
      <c r="M7" s="44"/>
    </row>
    <row r="8" spans="1:21" x14ac:dyDescent="0.25">
      <c r="A8" s="98" t="s">
        <v>92</v>
      </c>
      <c r="B8" s="99"/>
      <c r="C8" s="99"/>
      <c r="D8" s="99"/>
      <c r="E8" s="99"/>
      <c r="F8" s="99"/>
      <c r="G8" s="100"/>
      <c r="H8" s="86" t="s">
        <v>5</v>
      </c>
      <c r="I8" s="87"/>
      <c r="J8" s="87"/>
      <c r="K8" s="87"/>
      <c r="L8" s="36" t="s">
        <v>6</v>
      </c>
      <c r="M8" s="37" t="s">
        <v>7</v>
      </c>
    </row>
    <row r="9" spans="1:21" ht="15.75" thickBot="1" x14ac:dyDescent="0.3">
      <c r="A9" s="101"/>
      <c r="B9" s="102"/>
      <c r="C9" s="102"/>
      <c r="D9" s="102"/>
      <c r="E9" s="102"/>
      <c r="F9" s="102"/>
      <c r="G9" s="103"/>
      <c r="H9" s="90"/>
      <c r="I9" s="91"/>
      <c r="J9" s="91"/>
      <c r="K9" s="91"/>
      <c r="L9" s="40"/>
      <c r="M9" s="41"/>
    </row>
    <row r="10" spans="1:21" ht="15.75" thickBot="1" x14ac:dyDescent="0.3">
      <c r="A10" s="48" t="s">
        <v>35</v>
      </c>
      <c r="B10" s="49"/>
      <c r="C10" s="49"/>
      <c r="D10" s="49"/>
      <c r="E10" s="49"/>
      <c r="F10" s="49"/>
      <c r="G10" s="50"/>
      <c r="H10" s="104"/>
      <c r="I10" s="105"/>
      <c r="J10" s="105"/>
      <c r="K10" s="105"/>
      <c r="L10" s="38" t="s">
        <v>36</v>
      </c>
      <c r="M10" s="39"/>
    </row>
    <row r="11" spans="1:21" x14ac:dyDescent="0.25">
      <c r="A11" s="67" t="s">
        <v>39</v>
      </c>
      <c r="B11" s="68"/>
      <c r="C11" s="68"/>
      <c r="D11" s="68"/>
      <c r="E11" s="68"/>
      <c r="F11" s="68"/>
      <c r="G11" s="69"/>
      <c r="H11" s="86" t="s">
        <v>33</v>
      </c>
      <c r="I11" s="87"/>
      <c r="J11" s="87" t="s">
        <v>27</v>
      </c>
      <c r="K11" s="87"/>
      <c r="L11" s="36" t="s">
        <v>34</v>
      </c>
      <c r="M11" s="37" t="s">
        <v>38</v>
      </c>
    </row>
    <row r="12" spans="1:21" ht="15.75" thickBot="1" x14ac:dyDescent="0.3">
      <c r="A12" s="70"/>
      <c r="B12" s="71"/>
      <c r="C12" s="71"/>
      <c r="D12" s="71"/>
      <c r="E12" s="71"/>
      <c r="F12" s="71"/>
      <c r="G12" s="72"/>
      <c r="H12" s="90"/>
      <c r="I12" s="91"/>
      <c r="J12" s="91"/>
      <c r="K12" s="91"/>
      <c r="L12" s="40"/>
      <c r="M12" s="41"/>
    </row>
    <row r="13" spans="1:21" ht="15.75" thickBot="1" x14ac:dyDescent="0.3">
      <c r="A13" s="64" t="s">
        <v>8</v>
      </c>
      <c r="B13" s="65"/>
      <c r="C13" s="65"/>
      <c r="D13" s="65"/>
      <c r="E13" s="65"/>
      <c r="F13" s="65"/>
      <c r="G13" s="66"/>
      <c r="H13" s="92" t="s">
        <v>94</v>
      </c>
      <c r="I13" s="93"/>
      <c r="J13" s="93"/>
      <c r="K13" s="93"/>
      <c r="L13" s="93"/>
      <c r="M13" s="94"/>
    </row>
    <row r="14" spans="1:21" ht="15.75" thickBot="1" x14ac:dyDescent="0.3">
      <c r="A14" s="61" t="s">
        <v>9</v>
      </c>
      <c r="B14" s="62"/>
      <c r="C14" s="62"/>
      <c r="D14" s="62"/>
      <c r="E14" s="62"/>
      <c r="F14" s="62"/>
      <c r="G14" s="63"/>
      <c r="H14" s="95" t="s">
        <v>88</v>
      </c>
      <c r="I14" s="96"/>
      <c r="J14" s="96"/>
      <c r="K14" s="96"/>
      <c r="L14" s="96"/>
      <c r="M14" s="97"/>
    </row>
    <row r="15" spans="1:21" ht="15.75" thickBot="1" x14ac:dyDescent="0.3">
      <c r="A15" s="61" t="s">
        <v>10</v>
      </c>
      <c r="B15" s="62"/>
      <c r="C15" s="62"/>
      <c r="D15" s="62"/>
      <c r="E15" s="62"/>
      <c r="F15" s="62"/>
      <c r="G15" s="63"/>
      <c r="H15" s="95" t="s">
        <v>11</v>
      </c>
      <c r="I15" s="96"/>
      <c r="J15" s="96"/>
      <c r="K15" s="96"/>
      <c r="L15" s="96"/>
      <c r="M15" s="97"/>
    </row>
    <row r="16" spans="1:21" x14ac:dyDescent="0.25">
      <c r="A16" s="75" t="s">
        <v>89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34"/>
      <c r="T16" s="1"/>
      <c r="U16" s="1"/>
    </row>
    <row r="17" spans="1:22" x14ac:dyDescent="0.25">
      <c r="A17" s="57" t="s">
        <v>12</v>
      </c>
      <c r="B17" s="57"/>
      <c r="C17" s="57"/>
      <c r="D17" s="58"/>
      <c r="E17" s="59"/>
      <c r="F17" s="59"/>
      <c r="G17" s="59"/>
      <c r="H17" s="59"/>
      <c r="I17" s="59"/>
      <c r="J17" s="60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2" x14ac:dyDescent="0.25">
      <c r="A18" s="5" t="s">
        <v>13</v>
      </c>
      <c r="B18" s="51" t="s">
        <v>104</v>
      </c>
      <c r="C18" s="52"/>
      <c r="D18" s="52"/>
      <c r="E18" s="52"/>
      <c r="F18" s="52"/>
      <c r="G18" s="52"/>
      <c r="H18" s="52"/>
      <c r="I18" s="52"/>
      <c r="J18" s="53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2" x14ac:dyDescent="0.25">
      <c r="A19" s="5" t="s">
        <v>13</v>
      </c>
      <c r="B19" s="54" t="s">
        <v>90</v>
      </c>
      <c r="C19" s="55"/>
      <c r="D19" s="55"/>
      <c r="E19" s="55"/>
      <c r="F19" s="55"/>
      <c r="G19" s="55"/>
      <c r="H19" s="55"/>
      <c r="I19" s="55"/>
      <c r="J19" s="56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2" x14ac:dyDescent="0.25">
      <c r="A20" s="5" t="s">
        <v>13</v>
      </c>
      <c r="B20" s="54" t="s">
        <v>101</v>
      </c>
      <c r="C20" s="55"/>
      <c r="D20" s="55"/>
      <c r="E20" s="55"/>
      <c r="F20" s="55"/>
      <c r="G20" s="55"/>
      <c r="H20" s="55"/>
      <c r="I20" s="55"/>
      <c r="J20" s="56"/>
      <c r="K20" s="10"/>
      <c r="L20" s="11"/>
      <c r="M20" s="11"/>
      <c r="N20" s="6"/>
      <c r="O20" s="6"/>
      <c r="P20" s="6"/>
      <c r="Q20" s="6"/>
      <c r="R20" s="6"/>
      <c r="S20" s="6"/>
      <c r="T20" s="6"/>
      <c r="U20" s="6"/>
    </row>
    <row r="21" spans="1:22" ht="15.75" thickBot="1" x14ac:dyDescent="0.3">
      <c r="A21" s="10"/>
      <c r="B21" s="7" t="s">
        <v>14</v>
      </c>
      <c r="C21" s="8"/>
      <c r="D21" s="6"/>
      <c r="E21" s="6"/>
      <c r="F21" s="10"/>
      <c r="G21" s="13"/>
      <c r="H21" s="6"/>
      <c r="I21" s="6"/>
      <c r="J21" s="6"/>
      <c r="K21" s="10"/>
      <c r="L21" s="11"/>
      <c r="M21" s="11"/>
      <c r="N21" s="6"/>
      <c r="O21" s="6"/>
      <c r="P21" s="6"/>
      <c r="Q21" s="6"/>
      <c r="R21" s="6"/>
      <c r="S21" s="6"/>
      <c r="T21" s="6"/>
      <c r="U21" s="6"/>
    </row>
    <row r="22" spans="1:22" ht="15.75" thickBot="1" x14ac:dyDescent="0.3">
      <c r="A22" s="10"/>
      <c r="B22" s="12"/>
      <c r="C22" s="8" t="s">
        <v>15</v>
      </c>
      <c r="D22" s="6"/>
      <c r="E22" s="6"/>
      <c r="F22" s="10"/>
      <c r="G22" s="13"/>
      <c r="H22" s="6"/>
      <c r="I22" s="6"/>
      <c r="J22" s="6"/>
      <c r="K22" s="10"/>
      <c r="L22" s="11"/>
      <c r="M22" s="11"/>
      <c r="N22" s="6"/>
      <c r="O22" s="6"/>
      <c r="P22" s="6"/>
      <c r="Q22" s="6"/>
      <c r="R22" s="6"/>
      <c r="S22" s="6"/>
      <c r="T22" s="6"/>
      <c r="U22" s="6"/>
    </row>
    <row r="23" spans="1:22" ht="15.75" thickBot="1" x14ac:dyDescent="0.3">
      <c r="A23" s="10"/>
      <c r="B23" s="17"/>
      <c r="C23" s="8" t="s">
        <v>16</v>
      </c>
      <c r="D23" s="6"/>
      <c r="E23" s="6"/>
      <c r="F23" s="10"/>
      <c r="G23" s="13"/>
      <c r="H23" s="6"/>
      <c r="I23" s="6"/>
      <c r="J23" s="6"/>
      <c r="K23" s="10"/>
      <c r="L23" s="11"/>
      <c r="M23" s="11"/>
      <c r="N23" s="6"/>
      <c r="O23" s="6"/>
      <c r="P23" s="6"/>
      <c r="Q23" s="6"/>
      <c r="R23" s="6"/>
      <c r="S23" s="6"/>
      <c r="T23" s="6"/>
      <c r="U23" s="6"/>
    </row>
    <row r="24" spans="1:22" x14ac:dyDescent="0.25">
      <c r="A24" s="6"/>
      <c r="B24" s="14" t="s">
        <v>17</v>
      </c>
      <c r="C24" s="15"/>
      <c r="D24" s="15"/>
      <c r="E24" s="15"/>
      <c r="F24" s="6"/>
      <c r="G24" s="9"/>
      <c r="H24" s="6"/>
      <c r="I24" s="6"/>
      <c r="J24" s="6"/>
      <c r="K24" s="15"/>
      <c r="L24" s="16"/>
      <c r="M24" s="16"/>
      <c r="N24" s="15"/>
      <c r="O24" s="15"/>
      <c r="P24" s="15"/>
      <c r="Q24" s="15"/>
      <c r="R24" s="15"/>
      <c r="S24" s="15"/>
      <c r="T24" s="15"/>
      <c r="U24" s="15"/>
    </row>
    <row r="25" spans="1:22" x14ac:dyDescent="0.25">
      <c r="M25" s="29" t="s">
        <v>71</v>
      </c>
      <c r="N25" s="42" t="s">
        <v>73</v>
      </c>
    </row>
    <row r="26" spans="1:22" ht="15.75" x14ac:dyDescent="0.25">
      <c r="A26" s="73" t="s">
        <v>37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</row>
    <row r="27" spans="1:22" x14ac:dyDescent="0.25">
      <c r="A27" s="74" t="s">
        <v>100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</row>
    <row r="29" spans="1:22" x14ac:dyDescent="0.25">
      <c r="B29" s="84" t="s">
        <v>25</v>
      </c>
      <c r="C29" s="84"/>
      <c r="D29" s="84"/>
      <c r="E29" s="84"/>
      <c r="F29" s="84"/>
      <c r="G29" s="84"/>
      <c r="H29" s="84"/>
      <c r="I29" s="84"/>
      <c r="J29" s="84"/>
      <c r="K29" s="84"/>
      <c r="L29" s="85" t="s">
        <v>22</v>
      </c>
      <c r="M29" s="85"/>
      <c r="N29" s="85"/>
      <c r="O29" s="85"/>
      <c r="P29" s="85"/>
      <c r="Q29" s="85"/>
      <c r="R29" s="85"/>
      <c r="S29" s="85"/>
      <c r="T29" s="85"/>
      <c r="U29" s="85"/>
      <c r="V29" s="85"/>
    </row>
    <row r="30" spans="1:22" ht="51" x14ac:dyDescent="0.25">
      <c r="B30" s="28" t="s">
        <v>18</v>
      </c>
      <c r="C30" s="28" t="s">
        <v>19</v>
      </c>
      <c r="D30" s="26" t="s">
        <v>20</v>
      </c>
      <c r="E30" s="26" t="s">
        <v>42</v>
      </c>
      <c r="F30" s="28" t="s">
        <v>21</v>
      </c>
      <c r="G30" s="28" t="s">
        <v>83</v>
      </c>
      <c r="H30" s="28" t="s">
        <v>84</v>
      </c>
      <c r="I30" s="28" t="s">
        <v>85</v>
      </c>
      <c r="J30" s="28" t="s">
        <v>86</v>
      </c>
      <c r="K30" s="28" t="s">
        <v>87</v>
      </c>
      <c r="L30" s="23" t="s">
        <v>96</v>
      </c>
      <c r="M30" s="29" t="s">
        <v>91</v>
      </c>
      <c r="N30" s="23" t="s">
        <v>24</v>
      </c>
      <c r="O30" s="23" t="s">
        <v>43</v>
      </c>
      <c r="P30" s="29" t="s">
        <v>44</v>
      </c>
      <c r="Q30" s="29" t="s">
        <v>23</v>
      </c>
      <c r="R30" s="23" t="s">
        <v>82</v>
      </c>
      <c r="S30" s="23" t="s">
        <v>97</v>
      </c>
      <c r="T30" s="23" t="s">
        <v>81</v>
      </c>
      <c r="U30" s="23" t="s">
        <v>98</v>
      </c>
      <c r="V30" s="23" t="s">
        <v>99</v>
      </c>
    </row>
    <row r="31" spans="1:22" ht="30" x14ac:dyDescent="0.25">
      <c r="B31" s="21">
        <v>1</v>
      </c>
      <c r="C31" s="22" t="s">
        <v>105</v>
      </c>
      <c r="D31" s="45" t="s">
        <v>106</v>
      </c>
      <c r="E31" s="45" t="s">
        <v>107</v>
      </c>
      <c r="F31" s="21" t="s">
        <v>64</v>
      </c>
      <c r="G31" s="21">
        <v>1.135</v>
      </c>
      <c r="H31" s="4"/>
      <c r="I31" s="4"/>
      <c r="J31" s="4">
        <v>1.135</v>
      </c>
      <c r="K31" s="4"/>
      <c r="L31" s="106"/>
      <c r="M31" s="106"/>
      <c r="N31" s="106">
        <v>0</v>
      </c>
      <c r="O31" s="107" t="s">
        <v>64</v>
      </c>
      <c r="P31" s="107">
        <v>1</v>
      </c>
      <c r="Q31" s="106"/>
      <c r="R31" s="108">
        <v>0</v>
      </c>
      <c r="S31" s="109">
        <v>22</v>
      </c>
      <c r="T31" s="32">
        <f>(N31*R31)</f>
        <v>0</v>
      </c>
      <c r="U31" s="32">
        <f>IF(S31="Без НДС","Без НДС",S31/100*T31)</f>
        <v>0</v>
      </c>
      <c r="V31" s="32">
        <f>IF(S31="Без НДС",T31,U31+T31)</f>
        <v>0</v>
      </c>
    </row>
    <row r="32" spans="1:22" ht="45" x14ac:dyDescent="0.25">
      <c r="B32" s="21">
        <v>2</v>
      </c>
      <c r="C32" s="22" t="s">
        <v>108</v>
      </c>
      <c r="D32" s="45" t="s">
        <v>109</v>
      </c>
      <c r="E32" s="45" t="s">
        <v>110</v>
      </c>
      <c r="F32" s="21" t="s">
        <v>64</v>
      </c>
      <c r="G32" s="21">
        <v>0.01</v>
      </c>
      <c r="H32" s="4"/>
      <c r="I32" s="4"/>
      <c r="J32" s="4">
        <v>0.01</v>
      </c>
      <c r="K32" s="4"/>
      <c r="L32" s="106"/>
      <c r="M32" s="106"/>
      <c r="N32" s="106"/>
      <c r="O32" s="107" t="s">
        <v>64</v>
      </c>
      <c r="P32" s="107">
        <v>1</v>
      </c>
      <c r="Q32" s="106"/>
      <c r="R32" s="108"/>
      <c r="S32" s="109">
        <v>22</v>
      </c>
      <c r="T32" s="32">
        <f>(N32*R32)</f>
        <v>0</v>
      </c>
      <c r="U32" s="32">
        <f>IF(S32="Без НДС","Без НДС",S32/100*T32)</f>
        <v>0</v>
      </c>
      <c r="V32" s="32">
        <f>IF(S32="Без НДС",T32,U32+T32)</f>
        <v>0</v>
      </c>
    </row>
    <row r="33" spans="2:22" x14ac:dyDescent="0.25">
      <c r="B33" s="21">
        <v>3</v>
      </c>
      <c r="C33" s="22" t="s">
        <v>111</v>
      </c>
      <c r="D33" s="45" t="s">
        <v>112</v>
      </c>
      <c r="E33" s="45" t="s">
        <v>113</v>
      </c>
      <c r="F33" s="21" t="s">
        <v>64</v>
      </c>
      <c r="G33" s="21">
        <v>0.4163</v>
      </c>
      <c r="H33" s="4"/>
      <c r="I33" s="4">
        <v>0.4163</v>
      </c>
      <c r="J33" s="4"/>
      <c r="K33" s="4"/>
      <c r="L33" s="106"/>
      <c r="M33" s="106"/>
      <c r="N33" s="106"/>
      <c r="O33" s="107" t="s">
        <v>64</v>
      </c>
      <c r="P33" s="107">
        <v>1</v>
      </c>
      <c r="Q33" s="106"/>
      <c r="R33" s="108"/>
      <c r="S33" s="109">
        <v>22</v>
      </c>
      <c r="T33" s="32">
        <f>(N33*R33)</f>
        <v>0</v>
      </c>
      <c r="U33" s="32">
        <f>IF(S33="Без НДС","Без НДС",S33/100*T33)</f>
        <v>0</v>
      </c>
      <c r="V33" s="32">
        <f>IF(S33="Без НДС",T33,U33+T33)</f>
        <v>0</v>
      </c>
    </row>
    <row r="34" spans="2:22" ht="30" x14ac:dyDescent="0.25">
      <c r="B34" s="21">
        <v>4</v>
      </c>
      <c r="C34" s="22" t="s">
        <v>114</v>
      </c>
      <c r="D34" s="45" t="s">
        <v>115</v>
      </c>
      <c r="E34" s="45" t="s">
        <v>116</v>
      </c>
      <c r="F34" s="21" t="s">
        <v>64</v>
      </c>
      <c r="G34" s="21">
        <v>0.42620000000000002</v>
      </c>
      <c r="H34" s="4"/>
      <c r="I34" s="4">
        <v>0.42620000000000002</v>
      </c>
      <c r="J34" s="4"/>
      <c r="K34" s="4"/>
      <c r="L34" s="106"/>
      <c r="M34" s="106"/>
      <c r="N34" s="106"/>
      <c r="O34" s="107" t="s">
        <v>64</v>
      </c>
      <c r="P34" s="107">
        <v>1</v>
      </c>
      <c r="Q34" s="106"/>
      <c r="R34" s="108"/>
      <c r="S34" s="109">
        <v>22</v>
      </c>
      <c r="T34" s="32">
        <f>(N34*R34)</f>
        <v>0</v>
      </c>
      <c r="U34" s="32">
        <f>IF(S34="Без НДС","Без НДС",S34/100*T34)</f>
        <v>0</v>
      </c>
      <c r="V34" s="32">
        <f>IF(S34="Без НДС",T34,U34+T34)</f>
        <v>0</v>
      </c>
    </row>
    <row r="35" spans="2:22" x14ac:dyDescent="0.25">
      <c r="B35" s="21">
        <v>5</v>
      </c>
      <c r="C35" s="22" t="s">
        <v>117</v>
      </c>
      <c r="D35" s="45" t="s">
        <v>118</v>
      </c>
      <c r="E35" s="45" t="s">
        <v>119</v>
      </c>
      <c r="F35" s="21" t="s">
        <v>46</v>
      </c>
      <c r="G35" s="21">
        <v>30</v>
      </c>
      <c r="H35" s="4"/>
      <c r="I35" s="4"/>
      <c r="J35" s="4"/>
      <c r="K35" s="4">
        <v>30</v>
      </c>
      <c r="L35" s="106"/>
      <c r="M35" s="106"/>
      <c r="N35" s="106"/>
      <c r="O35" s="107" t="s">
        <v>46</v>
      </c>
      <c r="P35" s="107">
        <v>1</v>
      </c>
      <c r="Q35" s="106"/>
      <c r="R35" s="108"/>
      <c r="S35" s="109">
        <v>22</v>
      </c>
      <c r="T35" s="32">
        <f>(N35*R35)</f>
        <v>0</v>
      </c>
      <c r="U35" s="32">
        <f>IF(S35="Без НДС","Без НДС",S35/100*T35)</f>
        <v>0</v>
      </c>
      <c r="V35" s="32">
        <f>IF(S35="Без НДС",T35,U35+T35)</f>
        <v>0</v>
      </c>
    </row>
    <row r="36" spans="2:22" ht="30" x14ac:dyDescent="0.25">
      <c r="B36" s="21">
        <v>6</v>
      </c>
      <c r="C36" s="22" t="s">
        <v>120</v>
      </c>
      <c r="D36" s="45" t="s">
        <v>121</v>
      </c>
      <c r="E36" s="45"/>
      <c r="F36" s="21" t="s">
        <v>64</v>
      </c>
      <c r="G36" s="21">
        <v>3.6600000000000001E-2</v>
      </c>
      <c r="H36" s="4">
        <v>3.6600000000000001E-2</v>
      </c>
      <c r="I36" s="4"/>
      <c r="J36" s="4"/>
      <c r="K36" s="4"/>
      <c r="L36" s="106"/>
      <c r="M36" s="106"/>
      <c r="N36" s="106"/>
      <c r="O36" s="107" t="s">
        <v>64</v>
      </c>
      <c r="P36" s="107">
        <v>1</v>
      </c>
      <c r="Q36" s="106"/>
      <c r="R36" s="108"/>
      <c r="S36" s="109">
        <v>22</v>
      </c>
      <c r="T36" s="32">
        <f>(N36*R36)</f>
        <v>0</v>
      </c>
      <c r="U36" s="32">
        <f>IF(S36="Без НДС","Без НДС",S36/100*T36)</f>
        <v>0</v>
      </c>
      <c r="V36" s="32">
        <f>IF(S36="Без НДС",T36,U36+T36)</f>
        <v>0</v>
      </c>
    </row>
    <row r="37" spans="2:22" x14ac:dyDescent="0.25">
      <c r="B37" s="21">
        <v>7</v>
      </c>
      <c r="C37" s="22" t="s">
        <v>122</v>
      </c>
      <c r="D37" s="45" t="s">
        <v>123</v>
      </c>
      <c r="E37" s="45" t="s">
        <v>116</v>
      </c>
      <c r="F37" s="21" t="s">
        <v>64</v>
      </c>
      <c r="G37" s="21">
        <v>4.8999999999999998E-3</v>
      </c>
      <c r="H37" s="4"/>
      <c r="I37" s="4">
        <v>4.8999999999999998E-3</v>
      </c>
      <c r="J37" s="4"/>
      <c r="K37" s="4"/>
      <c r="L37" s="106"/>
      <c r="M37" s="106"/>
      <c r="N37" s="106"/>
      <c r="O37" s="107" t="s">
        <v>64</v>
      </c>
      <c r="P37" s="107">
        <v>1</v>
      </c>
      <c r="Q37" s="106"/>
      <c r="R37" s="108"/>
      <c r="S37" s="109">
        <v>22</v>
      </c>
      <c r="T37" s="32">
        <f>(N37*R37)</f>
        <v>0</v>
      </c>
      <c r="U37" s="32">
        <f>IF(S37="Без НДС","Без НДС",S37/100*T37)</f>
        <v>0</v>
      </c>
      <c r="V37" s="32">
        <f>IF(S37="Без НДС",T37,U37+T37)</f>
        <v>0</v>
      </c>
    </row>
    <row r="38" spans="2:22" ht="30" x14ac:dyDescent="0.25">
      <c r="B38" s="21">
        <v>8</v>
      </c>
      <c r="C38" s="22" t="s">
        <v>124</v>
      </c>
      <c r="D38" s="45" t="s">
        <v>125</v>
      </c>
      <c r="E38" s="45" t="s">
        <v>126</v>
      </c>
      <c r="F38" s="21" t="s">
        <v>127</v>
      </c>
      <c r="G38" s="21">
        <v>3</v>
      </c>
      <c r="H38" s="4">
        <v>3</v>
      </c>
      <c r="I38" s="4"/>
      <c r="J38" s="4"/>
      <c r="K38" s="4"/>
      <c r="L38" s="106"/>
      <c r="M38" s="106"/>
      <c r="N38" s="106"/>
      <c r="O38" s="107" t="s">
        <v>127</v>
      </c>
      <c r="P38" s="107">
        <v>1</v>
      </c>
      <c r="Q38" s="106"/>
      <c r="R38" s="108"/>
      <c r="S38" s="109">
        <v>22</v>
      </c>
      <c r="T38" s="32">
        <f>(N38*R38)</f>
        <v>0</v>
      </c>
      <c r="U38" s="32">
        <f>IF(S38="Без НДС","Без НДС",S38/100*T38)</f>
        <v>0</v>
      </c>
      <c r="V38" s="32">
        <f>IF(S38="Без НДС",T38,U38+T38)</f>
        <v>0</v>
      </c>
    </row>
    <row r="39" spans="2:22" x14ac:dyDescent="0.25">
      <c r="B39" s="21">
        <v>9</v>
      </c>
      <c r="C39" s="22" t="s">
        <v>128</v>
      </c>
      <c r="D39" s="45" t="s">
        <v>129</v>
      </c>
      <c r="E39" s="45" t="s">
        <v>130</v>
      </c>
      <c r="F39" s="21" t="s">
        <v>45</v>
      </c>
      <c r="G39" s="21">
        <v>1.34E-2</v>
      </c>
      <c r="H39" s="4">
        <v>1.34E-2</v>
      </c>
      <c r="I39" s="4"/>
      <c r="J39" s="4"/>
      <c r="K39" s="4"/>
      <c r="L39" s="106"/>
      <c r="M39" s="106"/>
      <c r="N39" s="106"/>
      <c r="O39" s="107" t="s">
        <v>45</v>
      </c>
      <c r="P39" s="107">
        <v>1</v>
      </c>
      <c r="Q39" s="106"/>
      <c r="R39" s="108"/>
      <c r="S39" s="109">
        <v>22</v>
      </c>
      <c r="T39" s="32">
        <f>(N39*R39)</f>
        <v>0</v>
      </c>
      <c r="U39" s="32">
        <f>IF(S39="Без НДС","Без НДС",S39/100*T39)</f>
        <v>0</v>
      </c>
      <c r="V39" s="32">
        <f>IF(S39="Без НДС",T39,U39+T39)</f>
        <v>0</v>
      </c>
    </row>
    <row r="40" spans="2:22" x14ac:dyDescent="0.25">
      <c r="B40" s="21">
        <v>10</v>
      </c>
      <c r="C40" s="22" t="s">
        <v>122</v>
      </c>
      <c r="D40" s="45" t="s">
        <v>123</v>
      </c>
      <c r="E40" s="45" t="s">
        <v>131</v>
      </c>
      <c r="F40" s="21" t="s">
        <v>64</v>
      </c>
      <c r="G40" s="21">
        <v>4.8999999999999998E-3</v>
      </c>
      <c r="H40" s="4"/>
      <c r="I40" s="4">
        <v>4.8999999999999998E-3</v>
      </c>
      <c r="J40" s="4"/>
      <c r="K40" s="4"/>
      <c r="L40" s="106"/>
      <c r="M40" s="106"/>
      <c r="N40" s="106"/>
      <c r="O40" s="107" t="s">
        <v>64</v>
      </c>
      <c r="P40" s="107">
        <v>1</v>
      </c>
      <c r="Q40" s="106"/>
      <c r="R40" s="108"/>
      <c r="S40" s="109">
        <v>22</v>
      </c>
      <c r="T40" s="32">
        <f>(N40*R40)</f>
        <v>0</v>
      </c>
      <c r="U40" s="32">
        <f>IF(S40="Без НДС","Без НДС",S40/100*T40)</f>
        <v>0</v>
      </c>
      <c r="V40" s="32">
        <f>IF(S40="Без НДС",T40,U40+T40)</f>
        <v>0</v>
      </c>
    </row>
    <row r="41" spans="2:22" x14ac:dyDescent="0.25">
      <c r="B41" s="21">
        <v>11</v>
      </c>
      <c r="C41" s="22" t="s">
        <v>132</v>
      </c>
      <c r="D41" s="45" t="s">
        <v>133</v>
      </c>
      <c r="E41" s="45" t="s">
        <v>134</v>
      </c>
      <c r="F41" s="21" t="s">
        <v>64</v>
      </c>
      <c r="G41" s="21">
        <v>0.58540000000000003</v>
      </c>
      <c r="H41" s="4"/>
      <c r="I41" s="4">
        <v>0.58540000000000003</v>
      </c>
      <c r="J41" s="4"/>
      <c r="K41" s="4"/>
      <c r="L41" s="106"/>
      <c r="M41" s="106"/>
      <c r="N41" s="106"/>
      <c r="O41" s="107" t="s">
        <v>64</v>
      </c>
      <c r="P41" s="107">
        <v>1</v>
      </c>
      <c r="Q41" s="106"/>
      <c r="R41" s="108"/>
      <c r="S41" s="109">
        <v>22</v>
      </c>
      <c r="T41" s="32">
        <f>(N41*R41)</f>
        <v>0</v>
      </c>
      <c r="U41" s="32">
        <f>IF(S41="Без НДС","Без НДС",S41/100*T41)</f>
        <v>0</v>
      </c>
      <c r="V41" s="32">
        <f>IF(S41="Без НДС",T41,U41+T41)</f>
        <v>0</v>
      </c>
    </row>
    <row r="42" spans="2:22" ht="30" x14ac:dyDescent="0.25">
      <c r="B42" s="21">
        <v>12</v>
      </c>
      <c r="C42" s="22" t="s">
        <v>135</v>
      </c>
      <c r="D42" s="45" t="s">
        <v>136</v>
      </c>
      <c r="E42" s="45"/>
      <c r="F42" s="21" t="s">
        <v>64</v>
      </c>
      <c r="G42" s="21">
        <v>7.8E-2</v>
      </c>
      <c r="H42" s="4"/>
      <c r="I42" s="4"/>
      <c r="J42" s="4">
        <v>7.8E-2</v>
      </c>
      <c r="K42" s="4"/>
      <c r="L42" s="106"/>
      <c r="M42" s="106"/>
      <c r="N42" s="106"/>
      <c r="O42" s="107" t="s">
        <v>64</v>
      </c>
      <c r="P42" s="107">
        <v>1</v>
      </c>
      <c r="Q42" s="106"/>
      <c r="R42" s="108"/>
      <c r="S42" s="109">
        <v>22</v>
      </c>
      <c r="T42" s="32">
        <f>(N42*R42)</f>
        <v>0</v>
      </c>
      <c r="U42" s="32">
        <f>IF(S42="Без НДС","Без НДС",S42/100*T42)</f>
        <v>0</v>
      </c>
      <c r="V42" s="32">
        <f>IF(S42="Без НДС",T42,U42+T42)</f>
        <v>0</v>
      </c>
    </row>
    <row r="43" spans="2:22" x14ac:dyDescent="0.25">
      <c r="B43" s="21">
        <v>13</v>
      </c>
      <c r="C43" s="22" t="s">
        <v>137</v>
      </c>
      <c r="D43" s="45" t="s">
        <v>138</v>
      </c>
      <c r="E43" s="45" t="s">
        <v>116</v>
      </c>
      <c r="F43" s="21" t="s">
        <v>64</v>
      </c>
      <c r="G43" s="21">
        <v>0.1489</v>
      </c>
      <c r="H43" s="4"/>
      <c r="I43" s="4">
        <v>0.1489</v>
      </c>
      <c r="J43" s="4"/>
      <c r="K43" s="4"/>
      <c r="L43" s="106"/>
      <c r="M43" s="106"/>
      <c r="N43" s="106"/>
      <c r="O43" s="107" t="s">
        <v>64</v>
      </c>
      <c r="P43" s="107">
        <v>1</v>
      </c>
      <c r="Q43" s="106"/>
      <c r="R43" s="108"/>
      <c r="S43" s="109">
        <v>22</v>
      </c>
      <c r="T43" s="32">
        <f>(N43*R43)</f>
        <v>0</v>
      </c>
      <c r="U43" s="32">
        <f>IF(S43="Без НДС","Без НДС",S43/100*T43)</f>
        <v>0</v>
      </c>
      <c r="V43" s="32">
        <f>IF(S43="Без НДС",T43,U43+T43)</f>
        <v>0</v>
      </c>
    </row>
    <row r="44" spans="2:22" ht="30" x14ac:dyDescent="0.25">
      <c r="B44" s="21">
        <v>14</v>
      </c>
      <c r="C44" s="22" t="s">
        <v>139</v>
      </c>
      <c r="D44" s="45" t="s">
        <v>140</v>
      </c>
      <c r="E44" s="45"/>
      <c r="F44" s="21" t="s">
        <v>64</v>
      </c>
      <c r="G44" s="21">
        <v>0.122</v>
      </c>
      <c r="H44" s="4"/>
      <c r="I44" s="4"/>
      <c r="J44" s="4">
        <v>0.122</v>
      </c>
      <c r="K44" s="4"/>
      <c r="L44" s="106"/>
      <c r="M44" s="106"/>
      <c r="N44" s="106"/>
      <c r="O44" s="107" t="s">
        <v>64</v>
      </c>
      <c r="P44" s="107">
        <v>1</v>
      </c>
      <c r="Q44" s="106"/>
      <c r="R44" s="108"/>
      <c r="S44" s="109">
        <v>22</v>
      </c>
      <c r="T44" s="32">
        <f>(N44*R44)</f>
        <v>0</v>
      </c>
      <c r="U44" s="32">
        <f>IF(S44="Без НДС","Без НДС",S44/100*T44)</f>
        <v>0</v>
      </c>
      <c r="V44" s="32">
        <f>IF(S44="Без НДС",T44,U44+T44)</f>
        <v>0</v>
      </c>
    </row>
    <row r="45" spans="2:22" ht="30" x14ac:dyDescent="0.25">
      <c r="B45" s="21">
        <v>15</v>
      </c>
      <c r="C45" s="22" t="s">
        <v>141</v>
      </c>
      <c r="D45" s="45" t="s">
        <v>142</v>
      </c>
      <c r="E45" s="45" t="s">
        <v>142</v>
      </c>
      <c r="F45" s="21" t="s">
        <v>56</v>
      </c>
      <c r="G45" s="21">
        <v>50</v>
      </c>
      <c r="H45" s="4"/>
      <c r="I45" s="4">
        <v>50</v>
      </c>
      <c r="J45" s="4"/>
      <c r="K45" s="4"/>
      <c r="L45" s="106"/>
      <c r="M45" s="106"/>
      <c r="N45" s="106"/>
      <c r="O45" s="107" t="s">
        <v>56</v>
      </c>
      <c r="P45" s="107">
        <v>1</v>
      </c>
      <c r="Q45" s="106"/>
      <c r="R45" s="108"/>
      <c r="S45" s="109">
        <v>22</v>
      </c>
      <c r="T45" s="32">
        <f>(N45*R45)</f>
        <v>0</v>
      </c>
      <c r="U45" s="32">
        <f>IF(S45="Без НДС","Без НДС",S45/100*T45)</f>
        <v>0</v>
      </c>
      <c r="V45" s="32">
        <f>IF(S45="Без НДС",T45,U45+T45)</f>
        <v>0</v>
      </c>
    </row>
    <row r="46" spans="2:22" x14ac:dyDescent="0.25">
      <c r="B46" s="21">
        <v>16</v>
      </c>
      <c r="C46" s="22" t="s">
        <v>143</v>
      </c>
      <c r="D46" s="45" t="s">
        <v>144</v>
      </c>
      <c r="E46" s="45"/>
      <c r="F46" s="21" t="s">
        <v>64</v>
      </c>
      <c r="G46" s="21">
        <v>3.0000000000000001E-3</v>
      </c>
      <c r="H46" s="4">
        <v>3.0000000000000001E-3</v>
      </c>
      <c r="I46" s="4"/>
      <c r="J46" s="4"/>
      <c r="K46" s="4"/>
      <c r="L46" s="106"/>
      <c r="M46" s="106"/>
      <c r="N46" s="106"/>
      <c r="O46" s="107" t="s">
        <v>64</v>
      </c>
      <c r="P46" s="107">
        <v>1</v>
      </c>
      <c r="Q46" s="106"/>
      <c r="R46" s="108"/>
      <c r="S46" s="109">
        <v>22</v>
      </c>
      <c r="T46" s="32">
        <f>(N46*R46)</f>
        <v>0</v>
      </c>
      <c r="U46" s="32">
        <f>IF(S46="Без НДС","Без НДС",S46/100*T46)</f>
        <v>0</v>
      </c>
      <c r="V46" s="32">
        <f>IF(S46="Без НДС",T46,U46+T46)</f>
        <v>0</v>
      </c>
    </row>
    <row r="47" spans="2:22" ht="45" x14ac:dyDescent="0.25">
      <c r="B47" s="21">
        <v>17</v>
      </c>
      <c r="C47" s="22" t="s">
        <v>145</v>
      </c>
      <c r="D47" s="45" t="s">
        <v>146</v>
      </c>
      <c r="E47" s="45" t="s">
        <v>147</v>
      </c>
      <c r="F47" s="21" t="s">
        <v>64</v>
      </c>
      <c r="G47" s="21">
        <v>8.7400000000000005E-2</v>
      </c>
      <c r="H47" s="4"/>
      <c r="I47" s="4">
        <v>8.7400000000000005E-2</v>
      </c>
      <c r="J47" s="4"/>
      <c r="K47" s="4"/>
      <c r="L47" s="106"/>
      <c r="M47" s="106"/>
      <c r="N47" s="106"/>
      <c r="O47" s="107" t="s">
        <v>64</v>
      </c>
      <c r="P47" s="107">
        <v>1</v>
      </c>
      <c r="Q47" s="106"/>
      <c r="R47" s="108"/>
      <c r="S47" s="109">
        <v>22</v>
      </c>
      <c r="T47" s="32">
        <f>(N47*R47)</f>
        <v>0</v>
      </c>
      <c r="U47" s="32">
        <f>IF(S47="Без НДС","Без НДС",S47/100*T47)</f>
        <v>0</v>
      </c>
      <c r="V47" s="32">
        <f>IF(S47="Без НДС",T47,U47+T47)</f>
        <v>0</v>
      </c>
    </row>
    <row r="48" spans="2:22" ht="30" x14ac:dyDescent="0.25">
      <c r="B48" s="21">
        <v>18</v>
      </c>
      <c r="C48" s="22" t="s">
        <v>148</v>
      </c>
      <c r="D48" s="45" t="s">
        <v>149</v>
      </c>
      <c r="E48" s="45" t="s">
        <v>150</v>
      </c>
      <c r="F48" s="21" t="s">
        <v>46</v>
      </c>
      <c r="G48" s="21">
        <v>5</v>
      </c>
      <c r="H48" s="4"/>
      <c r="I48" s="4">
        <v>5</v>
      </c>
      <c r="J48" s="4"/>
      <c r="K48" s="4"/>
      <c r="L48" s="106"/>
      <c r="M48" s="106"/>
      <c r="N48" s="106"/>
      <c r="O48" s="107" t="s">
        <v>46</v>
      </c>
      <c r="P48" s="107">
        <v>1</v>
      </c>
      <c r="Q48" s="106"/>
      <c r="R48" s="108"/>
      <c r="S48" s="109">
        <v>22</v>
      </c>
      <c r="T48" s="32">
        <f>(N48*R48)</f>
        <v>0</v>
      </c>
      <c r="U48" s="32">
        <f>IF(S48="Без НДС","Без НДС",S48/100*T48)</f>
        <v>0</v>
      </c>
      <c r="V48" s="32">
        <f>IF(S48="Без НДС",T48,U48+T48)</f>
        <v>0</v>
      </c>
    </row>
    <row r="49" spans="2:22" x14ac:dyDescent="0.25">
      <c r="B49" s="21">
        <v>19</v>
      </c>
      <c r="C49" s="22" t="s">
        <v>151</v>
      </c>
      <c r="D49" s="45" t="s">
        <v>152</v>
      </c>
      <c r="E49" s="45" t="s">
        <v>153</v>
      </c>
      <c r="F49" s="21" t="s">
        <v>64</v>
      </c>
      <c r="G49" s="21">
        <v>0.28170000000000001</v>
      </c>
      <c r="H49" s="4"/>
      <c r="I49" s="4">
        <v>0.28170000000000001</v>
      </c>
      <c r="J49" s="4"/>
      <c r="K49" s="4"/>
      <c r="L49" s="106"/>
      <c r="M49" s="106"/>
      <c r="N49" s="106"/>
      <c r="O49" s="107" t="s">
        <v>64</v>
      </c>
      <c r="P49" s="107">
        <v>1</v>
      </c>
      <c r="Q49" s="106"/>
      <c r="R49" s="108"/>
      <c r="S49" s="109">
        <v>22</v>
      </c>
      <c r="T49" s="32">
        <f>(N49*R49)</f>
        <v>0</v>
      </c>
      <c r="U49" s="32">
        <f>IF(S49="Без НДС","Без НДС",S49/100*T49)</f>
        <v>0</v>
      </c>
      <c r="V49" s="32">
        <f>IF(S49="Без НДС",T49,U49+T49)</f>
        <v>0</v>
      </c>
    </row>
    <row r="50" spans="2:22" ht="30" x14ac:dyDescent="0.25">
      <c r="B50" s="21">
        <v>20</v>
      </c>
      <c r="C50" s="22" t="s">
        <v>154</v>
      </c>
      <c r="D50" s="45" t="s">
        <v>155</v>
      </c>
      <c r="E50" s="45"/>
      <c r="F50" s="21" t="s">
        <v>45</v>
      </c>
      <c r="G50" s="21">
        <v>4</v>
      </c>
      <c r="H50" s="4">
        <v>4</v>
      </c>
      <c r="I50" s="4"/>
      <c r="J50" s="4"/>
      <c r="K50" s="4"/>
      <c r="L50" s="106"/>
      <c r="M50" s="106"/>
      <c r="N50" s="106"/>
      <c r="O50" s="107" t="s">
        <v>45</v>
      </c>
      <c r="P50" s="107">
        <v>1</v>
      </c>
      <c r="Q50" s="106"/>
      <c r="R50" s="108"/>
      <c r="S50" s="109">
        <v>22</v>
      </c>
      <c r="T50" s="32">
        <f>(N50*R50)</f>
        <v>0</v>
      </c>
      <c r="U50" s="32">
        <f>IF(S50="Без НДС","Без НДС",S50/100*T50)</f>
        <v>0</v>
      </c>
      <c r="V50" s="32">
        <f>IF(S50="Без НДС",T50,U50+T50)</f>
        <v>0</v>
      </c>
    </row>
    <row r="51" spans="2:22" ht="30" x14ac:dyDescent="0.25">
      <c r="B51" s="21">
        <v>21</v>
      </c>
      <c r="C51" s="22" t="s">
        <v>156</v>
      </c>
      <c r="D51" s="45" t="s">
        <v>157</v>
      </c>
      <c r="E51" s="45" t="s">
        <v>158</v>
      </c>
      <c r="F51" s="21" t="s">
        <v>64</v>
      </c>
      <c r="G51" s="21">
        <v>7.4800000000000005E-2</v>
      </c>
      <c r="H51" s="4"/>
      <c r="I51" s="4"/>
      <c r="J51" s="4">
        <v>7.4800000000000005E-2</v>
      </c>
      <c r="K51" s="4"/>
      <c r="L51" s="106"/>
      <c r="M51" s="106"/>
      <c r="N51" s="106"/>
      <c r="O51" s="107" t="s">
        <v>64</v>
      </c>
      <c r="P51" s="107">
        <v>1</v>
      </c>
      <c r="Q51" s="106"/>
      <c r="R51" s="108"/>
      <c r="S51" s="109">
        <v>22</v>
      </c>
      <c r="T51" s="32">
        <f>(N51*R51)</f>
        <v>0</v>
      </c>
      <c r="U51" s="32">
        <f>IF(S51="Без НДС","Без НДС",S51/100*T51)</f>
        <v>0</v>
      </c>
      <c r="V51" s="32">
        <f>IF(S51="Без НДС",T51,U51+T51)</f>
        <v>0</v>
      </c>
    </row>
    <row r="52" spans="2:22" x14ac:dyDescent="0.25">
      <c r="B52" s="21">
        <v>22</v>
      </c>
      <c r="C52" s="22" t="s">
        <v>159</v>
      </c>
      <c r="D52" s="45" t="s">
        <v>160</v>
      </c>
      <c r="E52" s="45"/>
      <c r="F52" s="21" t="s">
        <v>64</v>
      </c>
      <c r="G52" s="21">
        <v>0.12479999999999999</v>
      </c>
      <c r="H52" s="4"/>
      <c r="I52" s="4"/>
      <c r="J52" s="4">
        <v>0.12479999999999999</v>
      </c>
      <c r="K52" s="4"/>
      <c r="L52" s="106"/>
      <c r="M52" s="106"/>
      <c r="N52" s="106"/>
      <c r="O52" s="107" t="s">
        <v>64</v>
      </c>
      <c r="P52" s="107">
        <v>1</v>
      </c>
      <c r="Q52" s="106"/>
      <c r="R52" s="108"/>
      <c r="S52" s="109">
        <v>22</v>
      </c>
      <c r="T52" s="32">
        <f>(N52*R52)</f>
        <v>0</v>
      </c>
      <c r="U52" s="32">
        <f>IF(S52="Без НДС","Без НДС",S52/100*T52)</f>
        <v>0</v>
      </c>
      <c r="V52" s="32">
        <f>IF(S52="Без НДС",T52,U52+T52)</f>
        <v>0</v>
      </c>
    </row>
    <row r="53" spans="2:22" x14ac:dyDescent="0.25">
      <c r="B53" s="21">
        <v>23</v>
      </c>
      <c r="C53" s="22" t="s">
        <v>161</v>
      </c>
      <c r="D53" s="45" t="s">
        <v>162</v>
      </c>
      <c r="E53" s="45" t="s">
        <v>163</v>
      </c>
      <c r="F53" s="21" t="s">
        <v>46</v>
      </c>
      <c r="G53" s="21">
        <v>4</v>
      </c>
      <c r="H53" s="4"/>
      <c r="I53" s="4"/>
      <c r="J53" s="4">
        <v>4</v>
      </c>
      <c r="K53" s="4"/>
      <c r="L53" s="106"/>
      <c r="M53" s="106"/>
      <c r="N53" s="106"/>
      <c r="O53" s="107" t="s">
        <v>46</v>
      </c>
      <c r="P53" s="107">
        <v>1</v>
      </c>
      <c r="Q53" s="106"/>
      <c r="R53" s="108"/>
      <c r="S53" s="109">
        <v>22</v>
      </c>
      <c r="T53" s="32">
        <f>(N53*R53)</f>
        <v>0</v>
      </c>
      <c r="U53" s="32">
        <f>IF(S53="Без НДС","Без НДС",S53/100*T53)</f>
        <v>0</v>
      </c>
      <c r="V53" s="32">
        <f>IF(S53="Без НДС",T53,U53+T53)</f>
        <v>0</v>
      </c>
    </row>
    <row r="54" spans="2:22" x14ac:dyDescent="0.25">
      <c r="B54" s="21">
        <v>24</v>
      </c>
      <c r="C54" s="22" t="s">
        <v>164</v>
      </c>
      <c r="D54" s="45" t="s">
        <v>165</v>
      </c>
      <c r="E54" s="45"/>
      <c r="F54" s="21" t="s">
        <v>46</v>
      </c>
      <c r="G54" s="21">
        <v>3</v>
      </c>
      <c r="H54" s="4">
        <v>3</v>
      </c>
      <c r="I54" s="4"/>
      <c r="J54" s="4"/>
      <c r="K54" s="4"/>
      <c r="L54" s="106"/>
      <c r="M54" s="106"/>
      <c r="N54" s="106"/>
      <c r="O54" s="107" t="s">
        <v>46</v>
      </c>
      <c r="P54" s="107">
        <v>1</v>
      </c>
      <c r="Q54" s="106"/>
      <c r="R54" s="108"/>
      <c r="S54" s="109">
        <v>22</v>
      </c>
      <c r="T54" s="32">
        <f>(N54*R54)</f>
        <v>0</v>
      </c>
      <c r="U54" s="32">
        <f>IF(S54="Без НДС","Без НДС",S54/100*T54)</f>
        <v>0</v>
      </c>
      <c r="V54" s="32">
        <f>IF(S54="Без НДС",T54,U54+T54)</f>
        <v>0</v>
      </c>
    </row>
    <row r="55" spans="2:22" x14ac:dyDescent="0.25">
      <c r="B55" s="21">
        <v>25</v>
      </c>
      <c r="C55" s="22" t="s">
        <v>166</v>
      </c>
      <c r="D55" s="45" t="s">
        <v>167</v>
      </c>
      <c r="E55" s="45"/>
      <c r="F55" s="21" t="s">
        <v>46</v>
      </c>
      <c r="G55" s="21">
        <v>35</v>
      </c>
      <c r="H55" s="4">
        <v>35</v>
      </c>
      <c r="I55" s="4"/>
      <c r="J55" s="4"/>
      <c r="K55" s="4"/>
      <c r="L55" s="106"/>
      <c r="M55" s="106"/>
      <c r="N55" s="106"/>
      <c r="O55" s="107" t="s">
        <v>46</v>
      </c>
      <c r="P55" s="107">
        <v>1</v>
      </c>
      <c r="Q55" s="106"/>
      <c r="R55" s="108"/>
      <c r="S55" s="109">
        <v>22</v>
      </c>
      <c r="T55" s="32">
        <f>(N55*R55)</f>
        <v>0</v>
      </c>
      <c r="U55" s="32">
        <f>IF(S55="Без НДС","Без НДС",S55/100*T55)</f>
        <v>0</v>
      </c>
      <c r="V55" s="32">
        <f>IF(S55="Без НДС",T55,U55+T55)</f>
        <v>0</v>
      </c>
    </row>
    <row r="56" spans="2:22" ht="30" x14ac:dyDescent="0.25">
      <c r="B56" s="21">
        <v>26</v>
      </c>
      <c r="C56" s="22" t="s">
        <v>168</v>
      </c>
      <c r="D56" s="45" t="s">
        <v>169</v>
      </c>
      <c r="E56" s="45"/>
      <c r="F56" s="21" t="s">
        <v>127</v>
      </c>
      <c r="G56" s="21">
        <v>6</v>
      </c>
      <c r="H56" s="4"/>
      <c r="I56" s="4">
        <v>6</v>
      </c>
      <c r="J56" s="4"/>
      <c r="K56" s="4"/>
      <c r="L56" s="106"/>
      <c r="M56" s="106"/>
      <c r="N56" s="106"/>
      <c r="O56" s="107" t="s">
        <v>127</v>
      </c>
      <c r="P56" s="107">
        <v>1</v>
      </c>
      <c r="Q56" s="106"/>
      <c r="R56" s="108"/>
      <c r="S56" s="109">
        <v>22</v>
      </c>
      <c r="T56" s="32">
        <f>(N56*R56)</f>
        <v>0</v>
      </c>
      <c r="U56" s="32">
        <f>IF(S56="Без НДС","Без НДС",S56/100*T56)</f>
        <v>0</v>
      </c>
      <c r="V56" s="32">
        <f>IF(S56="Без НДС",T56,U56+T56)</f>
        <v>0</v>
      </c>
    </row>
    <row r="57" spans="2:22" ht="30" x14ac:dyDescent="0.25">
      <c r="B57" s="21">
        <v>27</v>
      </c>
      <c r="C57" s="22" t="s">
        <v>170</v>
      </c>
      <c r="D57" s="45" t="s">
        <v>171</v>
      </c>
      <c r="E57" s="45"/>
      <c r="F57" s="21" t="s">
        <v>127</v>
      </c>
      <c r="G57" s="21">
        <v>15</v>
      </c>
      <c r="H57" s="4"/>
      <c r="I57" s="4">
        <v>15</v>
      </c>
      <c r="J57" s="4"/>
      <c r="K57" s="4"/>
      <c r="L57" s="106"/>
      <c r="M57" s="106"/>
      <c r="N57" s="106"/>
      <c r="O57" s="107" t="s">
        <v>127</v>
      </c>
      <c r="P57" s="107">
        <v>1</v>
      </c>
      <c r="Q57" s="106"/>
      <c r="R57" s="108"/>
      <c r="S57" s="109">
        <v>22</v>
      </c>
      <c r="T57" s="32">
        <f>(N57*R57)</f>
        <v>0</v>
      </c>
      <c r="U57" s="32">
        <f>IF(S57="Без НДС","Без НДС",S57/100*T57)</f>
        <v>0</v>
      </c>
      <c r="V57" s="32">
        <f>IF(S57="Без НДС",T57,U57+T57)</f>
        <v>0</v>
      </c>
    </row>
    <row r="58" spans="2:22" ht="30" x14ac:dyDescent="0.25">
      <c r="B58" s="21">
        <v>28</v>
      </c>
      <c r="C58" s="22" t="s">
        <v>172</v>
      </c>
      <c r="D58" s="45" t="s">
        <v>173</v>
      </c>
      <c r="E58" s="45"/>
      <c r="F58" s="21" t="s">
        <v>46</v>
      </c>
      <c r="G58" s="21">
        <v>20</v>
      </c>
      <c r="H58" s="4"/>
      <c r="I58" s="4">
        <v>20</v>
      </c>
      <c r="J58" s="4"/>
      <c r="K58" s="4"/>
      <c r="L58" s="106"/>
      <c r="M58" s="106"/>
      <c r="N58" s="106"/>
      <c r="O58" s="107" t="s">
        <v>46</v>
      </c>
      <c r="P58" s="107">
        <v>1</v>
      </c>
      <c r="Q58" s="106"/>
      <c r="R58" s="108"/>
      <c r="S58" s="109">
        <v>22</v>
      </c>
      <c r="T58" s="32">
        <f>(N58*R58)</f>
        <v>0</v>
      </c>
      <c r="U58" s="32">
        <f>IF(S58="Без НДС","Без НДС",S58/100*T58)</f>
        <v>0</v>
      </c>
      <c r="V58" s="32">
        <f>IF(S58="Без НДС",T58,U58+T58)</f>
        <v>0</v>
      </c>
    </row>
    <row r="59" spans="2:22" x14ac:dyDescent="0.25">
      <c r="B59" s="21">
        <v>29</v>
      </c>
      <c r="C59" s="22" t="s">
        <v>174</v>
      </c>
      <c r="D59" s="45" t="s">
        <v>175</v>
      </c>
      <c r="E59" s="45"/>
      <c r="F59" s="21" t="s">
        <v>45</v>
      </c>
      <c r="G59" s="21">
        <v>2</v>
      </c>
      <c r="H59" s="4"/>
      <c r="I59" s="4">
        <v>2</v>
      </c>
      <c r="J59" s="4"/>
      <c r="K59" s="4"/>
      <c r="L59" s="106"/>
      <c r="M59" s="106"/>
      <c r="N59" s="106"/>
      <c r="O59" s="107" t="s">
        <v>45</v>
      </c>
      <c r="P59" s="107">
        <v>1</v>
      </c>
      <c r="Q59" s="106"/>
      <c r="R59" s="108"/>
      <c r="S59" s="109">
        <v>22</v>
      </c>
      <c r="T59" s="32">
        <f>(N59*R59)</f>
        <v>0</v>
      </c>
      <c r="U59" s="32">
        <f>IF(S59="Без НДС","Без НДС",S59/100*T59)</f>
        <v>0</v>
      </c>
      <c r="V59" s="32">
        <f>IF(S59="Без НДС",T59,U59+T59)</f>
        <v>0</v>
      </c>
    </row>
    <row r="60" spans="2:22" x14ac:dyDescent="0.25">
      <c r="B60" s="21">
        <v>30</v>
      </c>
      <c r="C60" s="22" t="s">
        <v>176</v>
      </c>
      <c r="D60" s="45" t="s">
        <v>177</v>
      </c>
      <c r="E60" s="45" t="s">
        <v>178</v>
      </c>
      <c r="F60" s="21" t="s">
        <v>64</v>
      </c>
      <c r="G60" s="21">
        <v>8.2799999999999999E-2</v>
      </c>
      <c r="H60" s="4"/>
      <c r="I60" s="4"/>
      <c r="J60" s="4">
        <v>8.2799999999999999E-2</v>
      </c>
      <c r="K60" s="4"/>
      <c r="L60" s="106"/>
      <c r="M60" s="106"/>
      <c r="N60" s="106"/>
      <c r="O60" s="107" t="s">
        <v>64</v>
      </c>
      <c r="P60" s="107">
        <v>1</v>
      </c>
      <c r="Q60" s="106"/>
      <c r="R60" s="108"/>
      <c r="S60" s="109">
        <v>22</v>
      </c>
      <c r="T60" s="32">
        <f>(N60*R60)</f>
        <v>0</v>
      </c>
      <c r="U60" s="32">
        <f>IF(S60="Без НДС","Без НДС",S60/100*T60)</f>
        <v>0</v>
      </c>
      <c r="V60" s="32">
        <f>IF(S60="Без НДС",T60,U60+T60)</f>
        <v>0</v>
      </c>
    </row>
    <row r="61" spans="2:22" ht="30" x14ac:dyDescent="0.25">
      <c r="B61" s="21">
        <v>31</v>
      </c>
      <c r="C61" s="22" t="s">
        <v>179</v>
      </c>
      <c r="D61" s="45" t="s">
        <v>180</v>
      </c>
      <c r="E61" s="45"/>
      <c r="F61" s="21" t="s">
        <v>45</v>
      </c>
      <c r="G61" s="21">
        <v>23</v>
      </c>
      <c r="H61" s="4">
        <v>20</v>
      </c>
      <c r="I61" s="4"/>
      <c r="J61" s="4"/>
      <c r="K61" s="4">
        <v>3</v>
      </c>
      <c r="L61" s="106"/>
      <c r="M61" s="106"/>
      <c r="N61" s="106"/>
      <c r="O61" s="107" t="s">
        <v>45</v>
      </c>
      <c r="P61" s="107">
        <v>1</v>
      </c>
      <c r="Q61" s="106"/>
      <c r="R61" s="108"/>
      <c r="S61" s="109">
        <v>22</v>
      </c>
      <c r="T61" s="32">
        <f>(N61*R61)</f>
        <v>0</v>
      </c>
      <c r="U61" s="32">
        <f>IF(S61="Без НДС","Без НДС",S61/100*T61)</f>
        <v>0</v>
      </c>
      <c r="V61" s="32">
        <f>IF(S61="Без НДС",T61,U61+T61)</f>
        <v>0</v>
      </c>
    </row>
    <row r="62" spans="2:22" ht="30" x14ac:dyDescent="0.25">
      <c r="B62" s="21">
        <v>32</v>
      </c>
      <c r="C62" s="22" t="s">
        <v>181</v>
      </c>
      <c r="D62" s="45" t="s">
        <v>182</v>
      </c>
      <c r="E62" s="45"/>
      <c r="F62" s="21" t="s">
        <v>46</v>
      </c>
      <c r="G62" s="21">
        <v>4</v>
      </c>
      <c r="H62" s="4">
        <v>2</v>
      </c>
      <c r="I62" s="4"/>
      <c r="J62" s="4">
        <v>2</v>
      </c>
      <c r="K62" s="4"/>
      <c r="L62" s="106"/>
      <c r="M62" s="106"/>
      <c r="N62" s="106"/>
      <c r="O62" s="107" t="s">
        <v>46</v>
      </c>
      <c r="P62" s="107">
        <v>1</v>
      </c>
      <c r="Q62" s="106"/>
      <c r="R62" s="108"/>
      <c r="S62" s="109">
        <v>22</v>
      </c>
      <c r="T62" s="32">
        <f>(N62*R62)</f>
        <v>0</v>
      </c>
      <c r="U62" s="32">
        <f>IF(S62="Без НДС","Без НДС",S62/100*T62)</f>
        <v>0</v>
      </c>
      <c r="V62" s="32">
        <f>IF(S62="Без НДС",T62,U62+T62)</f>
        <v>0</v>
      </c>
    </row>
    <row r="63" spans="2:22" ht="45" x14ac:dyDescent="0.25">
      <c r="B63" s="21">
        <v>33</v>
      </c>
      <c r="C63" s="22" t="s">
        <v>183</v>
      </c>
      <c r="D63" s="45" t="s">
        <v>184</v>
      </c>
      <c r="E63" s="45"/>
      <c r="F63" s="21" t="s">
        <v>64</v>
      </c>
      <c r="G63" s="21">
        <v>4.8000000000000001E-2</v>
      </c>
      <c r="H63" s="4"/>
      <c r="I63" s="4">
        <v>4.8000000000000001E-2</v>
      </c>
      <c r="J63" s="4"/>
      <c r="K63" s="4"/>
      <c r="L63" s="106"/>
      <c r="M63" s="106"/>
      <c r="N63" s="106"/>
      <c r="O63" s="107" t="s">
        <v>64</v>
      </c>
      <c r="P63" s="107">
        <v>1</v>
      </c>
      <c r="Q63" s="106"/>
      <c r="R63" s="108"/>
      <c r="S63" s="109">
        <v>22</v>
      </c>
      <c r="T63" s="32">
        <f>(N63*R63)</f>
        <v>0</v>
      </c>
      <c r="U63" s="32">
        <f>IF(S63="Без НДС","Без НДС",S63/100*T63)</f>
        <v>0</v>
      </c>
      <c r="V63" s="32">
        <f>IF(S63="Без НДС",T63,U63+T63)</f>
        <v>0</v>
      </c>
    </row>
    <row r="64" spans="2:22" ht="30" x14ac:dyDescent="0.25">
      <c r="B64" s="21">
        <v>34</v>
      </c>
      <c r="C64" s="22" t="s">
        <v>185</v>
      </c>
      <c r="D64" s="45" t="s">
        <v>186</v>
      </c>
      <c r="E64" s="45" t="s">
        <v>187</v>
      </c>
      <c r="F64" s="21" t="s">
        <v>56</v>
      </c>
      <c r="G64" s="21">
        <v>0.39240000000000003</v>
      </c>
      <c r="H64" s="4"/>
      <c r="I64" s="4">
        <v>0.39240000000000003</v>
      </c>
      <c r="J64" s="4"/>
      <c r="K64" s="4"/>
      <c r="L64" s="106"/>
      <c r="M64" s="106"/>
      <c r="N64" s="106"/>
      <c r="O64" s="107" t="s">
        <v>56</v>
      </c>
      <c r="P64" s="107">
        <v>1</v>
      </c>
      <c r="Q64" s="106"/>
      <c r="R64" s="108"/>
      <c r="S64" s="109">
        <v>22</v>
      </c>
      <c r="T64" s="32">
        <f>(N64*R64)</f>
        <v>0</v>
      </c>
      <c r="U64" s="32">
        <f>IF(S64="Без НДС","Без НДС",S64/100*T64)</f>
        <v>0</v>
      </c>
      <c r="V64" s="32">
        <f>IF(S64="Без НДС",T64,U64+T64)</f>
        <v>0</v>
      </c>
    </row>
    <row r="65" spans="2:22" ht="30" x14ac:dyDescent="0.25">
      <c r="B65" s="21">
        <v>35</v>
      </c>
      <c r="C65" s="22" t="s">
        <v>188</v>
      </c>
      <c r="D65" s="45" t="s">
        <v>189</v>
      </c>
      <c r="E65" s="45"/>
      <c r="F65" s="21" t="s">
        <v>46</v>
      </c>
      <c r="G65" s="21">
        <v>2946</v>
      </c>
      <c r="H65" s="4">
        <v>2946</v>
      </c>
      <c r="I65" s="4"/>
      <c r="J65" s="4"/>
      <c r="K65" s="4"/>
      <c r="L65" s="106"/>
      <c r="M65" s="106"/>
      <c r="N65" s="106"/>
      <c r="O65" s="107" t="s">
        <v>46</v>
      </c>
      <c r="P65" s="107">
        <v>1</v>
      </c>
      <c r="Q65" s="106"/>
      <c r="R65" s="108"/>
      <c r="S65" s="109">
        <v>22</v>
      </c>
      <c r="T65" s="32">
        <f>(N65*R65)</f>
        <v>0</v>
      </c>
      <c r="U65" s="32">
        <f>IF(S65="Без НДС","Без НДС",S65/100*T65)</f>
        <v>0</v>
      </c>
      <c r="V65" s="32">
        <f>IF(S65="Без НДС",T65,U65+T65)</f>
        <v>0</v>
      </c>
    </row>
    <row r="66" spans="2:22" ht="60" x14ac:dyDescent="0.25">
      <c r="B66" s="21">
        <v>36</v>
      </c>
      <c r="C66" s="22" t="s">
        <v>190</v>
      </c>
      <c r="D66" s="45" t="s">
        <v>191</v>
      </c>
      <c r="E66" s="45" t="s">
        <v>116</v>
      </c>
      <c r="F66" s="21" t="s">
        <v>64</v>
      </c>
      <c r="G66" s="21">
        <v>0.72499999999999998</v>
      </c>
      <c r="H66" s="4"/>
      <c r="I66" s="4">
        <v>0.72499999999999998</v>
      </c>
      <c r="J66" s="4"/>
      <c r="K66" s="4"/>
      <c r="L66" s="106"/>
      <c r="M66" s="106"/>
      <c r="N66" s="106"/>
      <c r="O66" s="107" t="s">
        <v>64</v>
      </c>
      <c r="P66" s="107">
        <v>1</v>
      </c>
      <c r="Q66" s="106"/>
      <c r="R66" s="108"/>
      <c r="S66" s="109">
        <v>22</v>
      </c>
      <c r="T66" s="32">
        <f>(N66*R66)</f>
        <v>0</v>
      </c>
      <c r="U66" s="32">
        <f>IF(S66="Без НДС","Без НДС",S66/100*T66)</f>
        <v>0</v>
      </c>
      <c r="V66" s="32">
        <f>IF(S66="Без НДС",T66,U66+T66)</f>
        <v>0</v>
      </c>
    </row>
    <row r="67" spans="2:22" ht="30" x14ac:dyDescent="0.25">
      <c r="B67" s="21">
        <v>37</v>
      </c>
      <c r="C67" s="22" t="s">
        <v>192</v>
      </c>
      <c r="D67" s="45" t="s">
        <v>193</v>
      </c>
      <c r="E67" s="45"/>
      <c r="F67" s="21" t="s">
        <v>64</v>
      </c>
      <c r="G67" s="21">
        <v>1.9400000000000001E-2</v>
      </c>
      <c r="H67" s="4"/>
      <c r="I67" s="4"/>
      <c r="J67" s="4">
        <v>1.9400000000000001E-2</v>
      </c>
      <c r="K67" s="4"/>
      <c r="L67" s="106"/>
      <c r="M67" s="106"/>
      <c r="N67" s="106"/>
      <c r="O67" s="107" t="s">
        <v>64</v>
      </c>
      <c r="P67" s="107">
        <v>1</v>
      </c>
      <c r="Q67" s="106"/>
      <c r="R67" s="108"/>
      <c r="S67" s="109">
        <v>22</v>
      </c>
      <c r="T67" s="32">
        <f>(N67*R67)</f>
        <v>0</v>
      </c>
      <c r="U67" s="32">
        <f>IF(S67="Без НДС","Без НДС",S67/100*T67)</f>
        <v>0</v>
      </c>
      <c r="V67" s="32">
        <f>IF(S67="Без НДС",T67,U67+T67)</f>
        <v>0</v>
      </c>
    </row>
    <row r="68" spans="2:22" x14ac:dyDescent="0.25">
      <c r="B68" s="21">
        <v>38</v>
      </c>
      <c r="C68" s="22" t="s">
        <v>194</v>
      </c>
      <c r="D68" s="45" t="s">
        <v>195</v>
      </c>
      <c r="E68" s="45"/>
      <c r="F68" s="21" t="s">
        <v>46</v>
      </c>
      <c r="G68" s="21">
        <v>40</v>
      </c>
      <c r="H68" s="4"/>
      <c r="I68" s="4"/>
      <c r="J68" s="4">
        <v>40</v>
      </c>
      <c r="K68" s="4"/>
      <c r="L68" s="106"/>
      <c r="M68" s="106"/>
      <c r="N68" s="106"/>
      <c r="O68" s="107" t="s">
        <v>46</v>
      </c>
      <c r="P68" s="107">
        <v>1</v>
      </c>
      <c r="Q68" s="106"/>
      <c r="R68" s="108"/>
      <c r="S68" s="109">
        <v>22</v>
      </c>
      <c r="T68" s="32">
        <f>(N68*R68)</f>
        <v>0</v>
      </c>
      <c r="U68" s="32">
        <f>IF(S68="Без НДС","Без НДС",S68/100*T68)</f>
        <v>0</v>
      </c>
      <c r="V68" s="32">
        <f>IF(S68="Без НДС",T68,U68+T68)</f>
        <v>0</v>
      </c>
    </row>
    <row r="69" spans="2:22" x14ac:dyDescent="0.25">
      <c r="B69" s="21">
        <v>39</v>
      </c>
      <c r="C69" s="22" t="s">
        <v>196</v>
      </c>
      <c r="D69" s="45" t="s">
        <v>197</v>
      </c>
      <c r="E69" s="45" t="s">
        <v>198</v>
      </c>
      <c r="F69" s="21" t="s">
        <v>64</v>
      </c>
      <c r="G69" s="21">
        <v>0.23960000000000001</v>
      </c>
      <c r="H69" s="4">
        <v>0.23960000000000001</v>
      </c>
      <c r="I69" s="4"/>
      <c r="J69" s="4"/>
      <c r="K69" s="4"/>
      <c r="L69" s="106"/>
      <c r="M69" s="106"/>
      <c r="N69" s="106"/>
      <c r="O69" s="107" t="s">
        <v>64</v>
      </c>
      <c r="P69" s="107">
        <v>1</v>
      </c>
      <c r="Q69" s="106"/>
      <c r="R69" s="108"/>
      <c r="S69" s="109">
        <v>22</v>
      </c>
      <c r="T69" s="32">
        <f>(N69*R69)</f>
        <v>0</v>
      </c>
      <c r="U69" s="32">
        <f>IF(S69="Без НДС","Без НДС",S69/100*T69)</f>
        <v>0</v>
      </c>
      <c r="V69" s="32">
        <f>IF(S69="Без НДС",T69,U69+T69)</f>
        <v>0</v>
      </c>
    </row>
    <row r="70" spans="2:22" ht="30" x14ac:dyDescent="0.25">
      <c r="B70" s="21">
        <v>40</v>
      </c>
      <c r="C70" s="22" t="s">
        <v>199</v>
      </c>
      <c r="D70" s="45" t="s">
        <v>200</v>
      </c>
      <c r="E70" s="45"/>
      <c r="F70" s="21" t="s">
        <v>64</v>
      </c>
      <c r="G70" s="21">
        <v>4.3700000000000003E-2</v>
      </c>
      <c r="H70" s="4"/>
      <c r="I70" s="4"/>
      <c r="J70" s="4">
        <v>4.3700000000000003E-2</v>
      </c>
      <c r="K70" s="4"/>
      <c r="L70" s="106"/>
      <c r="M70" s="106"/>
      <c r="N70" s="106"/>
      <c r="O70" s="107" t="s">
        <v>64</v>
      </c>
      <c r="P70" s="107">
        <v>1</v>
      </c>
      <c r="Q70" s="106"/>
      <c r="R70" s="108"/>
      <c r="S70" s="109">
        <v>22</v>
      </c>
      <c r="T70" s="32">
        <f>(N70*R70)</f>
        <v>0</v>
      </c>
      <c r="U70" s="32">
        <f>IF(S70="Без НДС","Без НДС",S70/100*T70)</f>
        <v>0</v>
      </c>
      <c r="V70" s="32">
        <f>IF(S70="Без НДС",T70,U70+T70)</f>
        <v>0</v>
      </c>
    </row>
    <row r="71" spans="2:22" x14ac:dyDescent="0.25">
      <c r="B71" s="21">
        <v>41</v>
      </c>
      <c r="C71" s="22" t="s">
        <v>201</v>
      </c>
      <c r="D71" s="45" t="s">
        <v>202</v>
      </c>
      <c r="E71" s="45"/>
      <c r="F71" s="21" t="s">
        <v>46</v>
      </c>
      <c r="G71" s="21">
        <v>18</v>
      </c>
      <c r="H71" s="4">
        <v>18</v>
      </c>
      <c r="I71" s="4"/>
      <c r="J71" s="4"/>
      <c r="K71" s="4"/>
      <c r="L71" s="106"/>
      <c r="M71" s="106"/>
      <c r="N71" s="106"/>
      <c r="O71" s="107" t="s">
        <v>46</v>
      </c>
      <c r="P71" s="107">
        <v>1</v>
      </c>
      <c r="Q71" s="106"/>
      <c r="R71" s="108"/>
      <c r="S71" s="109">
        <v>22</v>
      </c>
      <c r="T71" s="32">
        <f>(N71*R71)</f>
        <v>0</v>
      </c>
      <c r="U71" s="32">
        <f>IF(S71="Без НДС","Без НДС",S71/100*T71)</f>
        <v>0</v>
      </c>
      <c r="V71" s="32">
        <f>IF(S71="Без НДС",T71,U71+T71)</f>
        <v>0</v>
      </c>
    </row>
    <row r="72" spans="2:22" x14ac:dyDescent="0.25">
      <c r="B72" s="21">
        <v>42</v>
      </c>
      <c r="C72" s="22" t="s">
        <v>161</v>
      </c>
      <c r="D72" s="45" t="s">
        <v>162</v>
      </c>
      <c r="E72" s="45"/>
      <c r="F72" s="21" t="s">
        <v>46</v>
      </c>
      <c r="G72" s="21">
        <v>100</v>
      </c>
      <c r="H72" s="4">
        <v>50</v>
      </c>
      <c r="I72" s="4">
        <v>50</v>
      </c>
      <c r="J72" s="4"/>
      <c r="K72" s="4"/>
      <c r="L72" s="106"/>
      <c r="M72" s="106"/>
      <c r="N72" s="106"/>
      <c r="O72" s="107" t="s">
        <v>46</v>
      </c>
      <c r="P72" s="107">
        <v>1</v>
      </c>
      <c r="Q72" s="106"/>
      <c r="R72" s="108"/>
      <c r="S72" s="109">
        <v>22</v>
      </c>
      <c r="T72" s="32">
        <f>(N72*R72)</f>
        <v>0</v>
      </c>
      <c r="U72" s="32">
        <f>IF(S72="Без НДС","Без НДС",S72/100*T72)</f>
        <v>0</v>
      </c>
      <c r="V72" s="32">
        <f>IF(S72="Без НДС",T72,U72+T72)</f>
        <v>0</v>
      </c>
    </row>
    <row r="73" spans="2:22" ht="30" x14ac:dyDescent="0.25">
      <c r="B73" s="21">
        <v>43</v>
      </c>
      <c r="C73" s="22" t="s">
        <v>203</v>
      </c>
      <c r="D73" s="45" t="s">
        <v>204</v>
      </c>
      <c r="E73" s="45"/>
      <c r="F73" s="21" t="s">
        <v>46</v>
      </c>
      <c r="G73" s="21">
        <v>24.994</v>
      </c>
      <c r="H73" s="4"/>
      <c r="I73" s="4">
        <v>24.994</v>
      </c>
      <c r="J73" s="4"/>
      <c r="K73" s="4"/>
      <c r="L73" s="106"/>
      <c r="M73" s="106"/>
      <c r="N73" s="106"/>
      <c r="O73" s="107" t="s">
        <v>46</v>
      </c>
      <c r="P73" s="107">
        <v>1</v>
      </c>
      <c r="Q73" s="106"/>
      <c r="R73" s="108"/>
      <c r="S73" s="109">
        <v>22</v>
      </c>
      <c r="T73" s="32">
        <f>(N73*R73)</f>
        <v>0</v>
      </c>
      <c r="U73" s="32">
        <f>IF(S73="Без НДС","Без НДС",S73/100*T73)</f>
        <v>0</v>
      </c>
      <c r="V73" s="32">
        <f>IF(S73="Без НДС",T73,U73+T73)</f>
        <v>0</v>
      </c>
    </row>
    <row r="74" spans="2:22" ht="45" x14ac:dyDescent="0.25">
      <c r="B74" s="21">
        <v>44</v>
      </c>
      <c r="C74" s="22" t="s">
        <v>205</v>
      </c>
      <c r="D74" s="45" t="s">
        <v>206</v>
      </c>
      <c r="E74" s="45"/>
      <c r="F74" s="21" t="s">
        <v>64</v>
      </c>
      <c r="G74" s="21">
        <v>7.7999999999999996E-3</v>
      </c>
      <c r="H74" s="4"/>
      <c r="I74" s="4"/>
      <c r="J74" s="4">
        <v>7.7999999999999996E-3</v>
      </c>
      <c r="K74" s="4"/>
      <c r="L74" s="106"/>
      <c r="M74" s="106"/>
      <c r="N74" s="106"/>
      <c r="O74" s="107" t="s">
        <v>64</v>
      </c>
      <c r="P74" s="107">
        <v>1</v>
      </c>
      <c r="Q74" s="106"/>
      <c r="R74" s="108"/>
      <c r="S74" s="109">
        <v>22</v>
      </c>
      <c r="T74" s="32">
        <f>(N74*R74)</f>
        <v>0</v>
      </c>
      <c r="U74" s="32">
        <f>IF(S74="Без НДС","Без НДС",S74/100*T74)</f>
        <v>0</v>
      </c>
      <c r="V74" s="32">
        <f>IF(S74="Без НДС",T74,U74+T74)</f>
        <v>0</v>
      </c>
    </row>
    <row r="75" spans="2:22" x14ac:dyDescent="0.25">
      <c r="B75" s="21">
        <v>45</v>
      </c>
      <c r="C75" s="22" t="s">
        <v>207</v>
      </c>
      <c r="D75" s="45" t="s">
        <v>208</v>
      </c>
      <c r="E75" s="45" t="s">
        <v>130</v>
      </c>
      <c r="F75" s="21" t="s">
        <v>64</v>
      </c>
      <c r="G75" s="21">
        <v>3.7040000000000002</v>
      </c>
      <c r="H75" s="4">
        <v>3.7040000000000002</v>
      </c>
      <c r="I75" s="4"/>
      <c r="J75" s="4"/>
      <c r="K75" s="4"/>
      <c r="L75" s="106"/>
      <c r="M75" s="106"/>
      <c r="N75" s="106"/>
      <c r="O75" s="107" t="s">
        <v>64</v>
      </c>
      <c r="P75" s="107">
        <v>1</v>
      </c>
      <c r="Q75" s="106"/>
      <c r="R75" s="108"/>
      <c r="S75" s="109">
        <v>22</v>
      </c>
      <c r="T75" s="32">
        <f>(N75*R75)</f>
        <v>0</v>
      </c>
      <c r="U75" s="32">
        <f>IF(S75="Без НДС","Без НДС",S75/100*T75)</f>
        <v>0</v>
      </c>
      <c r="V75" s="32">
        <f>IF(S75="Без НДС",T75,U75+T75)</f>
        <v>0</v>
      </c>
    </row>
    <row r="76" spans="2:22" ht="45" x14ac:dyDescent="0.25">
      <c r="B76" s="21">
        <v>46</v>
      </c>
      <c r="C76" s="22" t="s">
        <v>209</v>
      </c>
      <c r="D76" s="45" t="s">
        <v>210</v>
      </c>
      <c r="E76" s="45" t="s">
        <v>211</v>
      </c>
      <c r="F76" s="21" t="s">
        <v>64</v>
      </c>
      <c r="G76" s="21">
        <v>0.67200000000000004</v>
      </c>
      <c r="H76" s="4"/>
      <c r="I76" s="4"/>
      <c r="J76" s="4">
        <v>0.67200000000000004</v>
      </c>
      <c r="K76" s="4"/>
      <c r="L76" s="106"/>
      <c r="M76" s="106"/>
      <c r="N76" s="106"/>
      <c r="O76" s="107" t="s">
        <v>64</v>
      </c>
      <c r="P76" s="107">
        <v>1</v>
      </c>
      <c r="Q76" s="106"/>
      <c r="R76" s="108"/>
      <c r="S76" s="109">
        <v>22</v>
      </c>
      <c r="T76" s="32">
        <f>(N76*R76)</f>
        <v>0</v>
      </c>
      <c r="U76" s="32">
        <f>IF(S76="Без НДС","Без НДС",S76/100*T76)</f>
        <v>0</v>
      </c>
      <c r="V76" s="32">
        <f>IF(S76="Без НДС",T76,U76+T76)</f>
        <v>0</v>
      </c>
    </row>
    <row r="77" spans="2:22" ht="60" x14ac:dyDescent="0.25">
      <c r="B77" s="21">
        <v>47</v>
      </c>
      <c r="C77" s="22" t="s">
        <v>212</v>
      </c>
      <c r="D77" s="45" t="s">
        <v>213</v>
      </c>
      <c r="E77" s="45"/>
      <c r="F77" s="21" t="s">
        <v>127</v>
      </c>
      <c r="G77" s="21">
        <v>15</v>
      </c>
      <c r="H77" s="4"/>
      <c r="I77" s="4">
        <v>15</v>
      </c>
      <c r="J77" s="4"/>
      <c r="K77" s="4"/>
      <c r="L77" s="106"/>
      <c r="M77" s="106"/>
      <c r="N77" s="106"/>
      <c r="O77" s="107" t="s">
        <v>127</v>
      </c>
      <c r="P77" s="107">
        <v>1</v>
      </c>
      <c r="Q77" s="106"/>
      <c r="R77" s="108"/>
      <c r="S77" s="109">
        <v>22</v>
      </c>
      <c r="T77" s="32">
        <f>(N77*R77)</f>
        <v>0</v>
      </c>
      <c r="U77" s="32">
        <f>IF(S77="Без НДС","Без НДС",S77/100*T77)</f>
        <v>0</v>
      </c>
      <c r="V77" s="32">
        <f>IF(S77="Без НДС",T77,U77+T77)</f>
        <v>0</v>
      </c>
    </row>
    <row r="78" spans="2:22" ht="30" x14ac:dyDescent="0.25">
      <c r="B78" s="21">
        <v>48</v>
      </c>
      <c r="C78" s="22" t="s">
        <v>214</v>
      </c>
      <c r="D78" s="45" t="s">
        <v>215</v>
      </c>
      <c r="E78" s="45" t="s">
        <v>216</v>
      </c>
      <c r="F78" s="21" t="s">
        <v>64</v>
      </c>
      <c r="G78" s="21">
        <v>0.2026</v>
      </c>
      <c r="H78" s="4"/>
      <c r="I78" s="4"/>
      <c r="J78" s="4">
        <v>0.2026</v>
      </c>
      <c r="K78" s="4"/>
      <c r="L78" s="106"/>
      <c r="M78" s="106"/>
      <c r="N78" s="106"/>
      <c r="O78" s="107" t="s">
        <v>64</v>
      </c>
      <c r="P78" s="107">
        <v>1</v>
      </c>
      <c r="Q78" s="106"/>
      <c r="R78" s="108"/>
      <c r="S78" s="109">
        <v>22</v>
      </c>
      <c r="T78" s="32">
        <f>(N78*R78)</f>
        <v>0</v>
      </c>
      <c r="U78" s="32">
        <f>IF(S78="Без НДС","Без НДС",S78/100*T78)</f>
        <v>0</v>
      </c>
      <c r="V78" s="32">
        <f>IF(S78="Без НДС",T78,U78+T78)</f>
        <v>0</v>
      </c>
    </row>
    <row r="79" spans="2:22" ht="30" x14ac:dyDescent="0.25">
      <c r="B79" s="21">
        <v>49</v>
      </c>
      <c r="C79" s="22" t="s">
        <v>217</v>
      </c>
      <c r="D79" s="45" t="s">
        <v>218</v>
      </c>
      <c r="E79" s="45" t="s">
        <v>219</v>
      </c>
      <c r="F79" s="21" t="s">
        <v>45</v>
      </c>
      <c r="G79" s="21">
        <v>1</v>
      </c>
      <c r="H79" s="4"/>
      <c r="I79" s="4"/>
      <c r="J79" s="4">
        <v>1</v>
      </c>
      <c r="K79" s="4"/>
      <c r="L79" s="106"/>
      <c r="M79" s="106"/>
      <c r="N79" s="106"/>
      <c r="O79" s="107" t="s">
        <v>45</v>
      </c>
      <c r="P79" s="107">
        <v>1</v>
      </c>
      <c r="Q79" s="106"/>
      <c r="R79" s="108"/>
      <c r="S79" s="109">
        <v>22</v>
      </c>
      <c r="T79" s="32">
        <f>(N79*R79)</f>
        <v>0</v>
      </c>
      <c r="U79" s="32">
        <f>IF(S79="Без НДС","Без НДС",S79/100*T79)</f>
        <v>0</v>
      </c>
      <c r="V79" s="32">
        <f>IF(S79="Без НДС",T79,U79+T79)</f>
        <v>0</v>
      </c>
    </row>
    <row r="80" spans="2:22" x14ac:dyDescent="0.25">
      <c r="B80" s="30" t="s">
        <v>32</v>
      </c>
      <c r="C80" s="30"/>
      <c r="D80" s="30"/>
      <c r="E80" s="30"/>
      <c r="F80" s="30"/>
      <c r="G80" s="30">
        <f>SUM(G31:G79)</f>
        <v>3358.6846000000005</v>
      </c>
      <c r="H80" s="30"/>
      <c r="I80" s="30"/>
      <c r="J80" s="30"/>
      <c r="K80" s="30"/>
      <c r="L80" s="30"/>
      <c r="M80" s="30"/>
      <c r="N80" s="30">
        <f>SUM(N31:N79)</f>
        <v>0</v>
      </c>
      <c r="O80" s="30"/>
      <c r="P80" s="30"/>
      <c r="Q80" s="30"/>
      <c r="R80" s="31"/>
      <c r="S80" s="31"/>
      <c r="T80" s="31">
        <f>SUM(T31:T79)</f>
        <v>0</v>
      </c>
      <c r="U80" s="31">
        <f>SUM(U31:U79)</f>
        <v>0</v>
      </c>
      <c r="V80" s="31">
        <f>SUM(V31:V79)</f>
        <v>0</v>
      </c>
    </row>
    <row r="82" spans="3:17" x14ac:dyDescent="0.25">
      <c r="C82" s="47"/>
      <c r="D82" s="47"/>
      <c r="E82" s="47"/>
      <c r="F82" s="47"/>
      <c r="H82" s="43"/>
      <c r="L82" s="47"/>
      <c r="M82" s="47"/>
      <c r="N82" s="47"/>
      <c r="O82" s="47"/>
      <c r="P82" s="47"/>
      <c r="Q82" s="47"/>
    </row>
    <row r="83" spans="3:17" x14ac:dyDescent="0.25">
      <c r="C83" s="46" t="s">
        <v>27</v>
      </c>
      <c r="D83" s="46"/>
      <c r="E83" s="46"/>
      <c r="F83" s="46"/>
      <c r="H83" s="2" t="s">
        <v>28</v>
      </c>
      <c r="L83" s="46" t="s">
        <v>29</v>
      </c>
      <c r="M83" s="46"/>
      <c r="N83" s="46"/>
      <c r="O83" s="46"/>
      <c r="P83" s="46"/>
      <c r="Q83" s="46"/>
    </row>
    <row r="85" spans="3:17" x14ac:dyDescent="0.25">
      <c r="C85" s="24" t="s">
        <v>30</v>
      </c>
    </row>
    <row r="86" spans="3:17" x14ac:dyDescent="0.25">
      <c r="C86" s="24" t="s">
        <v>31</v>
      </c>
    </row>
  </sheetData>
  <sheetProtection algorithmName="SHA-512" hashValue="nV1oEkZto2puisUh6nkn/9ep7wTwkv+eLpVAWOB6S5TVdtugStW38t6MuCSzkqwk+Hif3VFMjPra1rvpoUT6kg==" saltValue="68EP3V1+D03uMTYNI6QjmQ==" spinCount="100000" sheet="1" objects="1" scenarios="1"/>
  <mergeCells count="37">
    <mergeCell ref="B29:K29"/>
    <mergeCell ref="L29:V29"/>
    <mergeCell ref="H8:K8"/>
    <mergeCell ref="H7:K7"/>
    <mergeCell ref="H9:K9"/>
    <mergeCell ref="H13:M13"/>
    <mergeCell ref="H14:M14"/>
    <mergeCell ref="H15:M15"/>
    <mergeCell ref="A8:G9"/>
    <mergeCell ref="H10:K10"/>
    <mergeCell ref="H11:I11"/>
    <mergeCell ref="H12:I12"/>
    <mergeCell ref="J11:K11"/>
    <mergeCell ref="J12:K12"/>
    <mergeCell ref="B20:J20"/>
    <mergeCell ref="A1:D1"/>
    <mergeCell ref="A5:G5"/>
    <mergeCell ref="A6:G6"/>
    <mergeCell ref="A7:G7"/>
    <mergeCell ref="H5:J5"/>
    <mergeCell ref="H6:M6"/>
    <mergeCell ref="C83:F83"/>
    <mergeCell ref="L82:Q82"/>
    <mergeCell ref="L83:Q83"/>
    <mergeCell ref="A10:G10"/>
    <mergeCell ref="B18:J18"/>
    <mergeCell ref="B19:J19"/>
    <mergeCell ref="A17:C17"/>
    <mergeCell ref="D17:J17"/>
    <mergeCell ref="A14:G14"/>
    <mergeCell ref="A15:G15"/>
    <mergeCell ref="A13:G13"/>
    <mergeCell ref="A11:G12"/>
    <mergeCell ref="A26:Q26"/>
    <mergeCell ref="A27:Q27"/>
    <mergeCell ref="A16:R16"/>
    <mergeCell ref="C82:F8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Списки!$A$2:$A$3</xm:f>
          </x14:formula1>
          <xm:sqref>L12:M12</xm:sqref>
        </x14:dataValidation>
        <x14:dataValidation type="list" allowBlank="1" showInputMessage="1" showErrorMessage="1">
          <x14:formula1>
            <xm:f>Лист2!$D$2:$D$5</xm:f>
          </x14:formula1>
          <xm:sqref>S31:S79</xm:sqref>
        </x14:dataValidation>
        <x14:dataValidation type="list" allowBlank="1" showInputMessage="1" showErrorMessage="1">
          <x14:formula1>
            <xm:f>Лист2!$A$1:$A$26</xm:f>
          </x14:formula1>
          <xm:sqref>O31:O79</xm:sqref>
        </x14:dataValidation>
        <x14:dataValidation type="list" allowBlank="1" showInputMessage="1" showErrorMessage="1">
          <x14:formula1>
            <xm:f>Лист2!$G$2:$G$9</xm:f>
          </x14:formula1>
          <xm:sqref>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A26"/>
    </sheetView>
  </sheetViews>
  <sheetFormatPr defaultRowHeight="15" x14ac:dyDescent="0.25"/>
  <sheetData>
    <row r="1" spans="1:7" x14ac:dyDescent="0.25">
      <c r="A1" s="33" t="s">
        <v>47</v>
      </c>
      <c r="D1" t="s">
        <v>69</v>
      </c>
      <c r="G1" t="s">
        <v>72</v>
      </c>
    </row>
    <row r="2" spans="1:7" x14ac:dyDescent="0.25">
      <c r="A2" s="33" t="s">
        <v>48</v>
      </c>
      <c r="D2" s="35">
        <v>20</v>
      </c>
      <c r="G2" s="33" t="s">
        <v>74</v>
      </c>
    </row>
    <row r="3" spans="1:7" x14ac:dyDescent="0.25">
      <c r="A3" s="33" t="s">
        <v>49</v>
      </c>
      <c r="D3" s="35">
        <v>10</v>
      </c>
      <c r="G3" s="33" t="s">
        <v>75</v>
      </c>
    </row>
    <row r="4" spans="1:7" x14ac:dyDescent="0.25">
      <c r="A4" s="33" t="s">
        <v>50</v>
      </c>
      <c r="D4" s="35">
        <v>0</v>
      </c>
      <c r="G4" s="33" t="s">
        <v>76</v>
      </c>
    </row>
    <row r="5" spans="1:7" x14ac:dyDescent="0.25">
      <c r="A5" s="33" t="s">
        <v>51</v>
      </c>
      <c r="D5" s="35" t="s">
        <v>70</v>
      </c>
      <c r="G5" s="33" t="s">
        <v>73</v>
      </c>
    </row>
    <row r="6" spans="1:7" x14ac:dyDescent="0.25">
      <c r="A6" s="33" t="s">
        <v>46</v>
      </c>
      <c r="G6" s="33" t="s">
        <v>77</v>
      </c>
    </row>
    <row r="7" spans="1:7" x14ac:dyDescent="0.25">
      <c r="A7" s="33" t="s">
        <v>52</v>
      </c>
      <c r="G7" s="33" t="s">
        <v>78</v>
      </c>
    </row>
    <row r="8" spans="1:7" x14ac:dyDescent="0.25">
      <c r="A8" s="33" t="s">
        <v>53</v>
      </c>
      <c r="G8" s="33" t="s">
        <v>79</v>
      </c>
    </row>
    <row r="9" spans="1:7" x14ac:dyDescent="0.25">
      <c r="A9" s="33" t="s">
        <v>54</v>
      </c>
      <c r="G9" s="33" t="s">
        <v>80</v>
      </c>
    </row>
    <row r="10" spans="1:7" x14ac:dyDescent="0.25">
      <c r="A10" s="33" t="s">
        <v>55</v>
      </c>
    </row>
    <row r="11" spans="1:7" x14ac:dyDescent="0.25">
      <c r="A11" s="33" t="s">
        <v>56</v>
      </c>
    </row>
    <row r="12" spans="1:7" x14ac:dyDescent="0.25">
      <c r="A12" s="33" t="s">
        <v>56</v>
      </c>
    </row>
    <row r="13" spans="1:7" x14ac:dyDescent="0.25">
      <c r="A13" s="33" t="s">
        <v>57</v>
      </c>
    </row>
    <row r="14" spans="1:7" x14ac:dyDescent="0.25">
      <c r="A14" s="33" t="s">
        <v>58</v>
      </c>
    </row>
    <row r="15" spans="1:7" x14ac:dyDescent="0.25">
      <c r="A15" s="33" t="s">
        <v>59</v>
      </c>
    </row>
    <row r="16" spans="1:7" x14ac:dyDescent="0.25">
      <c r="A16" s="33" t="s">
        <v>60</v>
      </c>
    </row>
    <row r="17" spans="1:1" x14ac:dyDescent="0.25">
      <c r="A17" s="33" t="s">
        <v>61</v>
      </c>
    </row>
    <row r="18" spans="1:1" x14ac:dyDescent="0.25">
      <c r="A18" s="33" t="s">
        <v>62</v>
      </c>
    </row>
    <row r="19" spans="1:1" x14ac:dyDescent="0.25">
      <c r="A19" s="33" t="s">
        <v>63</v>
      </c>
    </row>
    <row r="20" spans="1:1" x14ac:dyDescent="0.25">
      <c r="A20" s="33" t="s">
        <v>64</v>
      </c>
    </row>
    <row r="21" spans="1:1" x14ac:dyDescent="0.25">
      <c r="A21" s="33" t="s">
        <v>65</v>
      </c>
    </row>
    <row r="22" spans="1:1" x14ac:dyDescent="0.25">
      <c r="A22" s="33" t="s">
        <v>66</v>
      </c>
    </row>
    <row r="23" spans="1:1" x14ac:dyDescent="0.25">
      <c r="A23" s="33" t="s">
        <v>67</v>
      </c>
    </row>
    <row r="24" spans="1:1" x14ac:dyDescent="0.25">
      <c r="A24" s="33" t="s">
        <v>68</v>
      </c>
    </row>
    <row r="25" spans="1:1" x14ac:dyDescent="0.25">
      <c r="A25" s="33" t="s">
        <v>45</v>
      </c>
    </row>
    <row r="26" spans="1:1" x14ac:dyDescent="0.25">
      <c r="A26" s="33" t="s">
        <v>93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36.140625" customWidth="1"/>
  </cols>
  <sheetData>
    <row r="1" spans="1:1" x14ac:dyDescent="0.25">
      <c r="A1" t="s">
        <v>34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Ирина Олеговна</dc:creator>
  <cp:lastModifiedBy>Вайцель Наталья Ивановна</cp:lastModifiedBy>
  <dcterms:created xsi:type="dcterms:W3CDTF">2019-10-31T02:36:50Z</dcterms:created>
  <dcterms:modified xsi:type="dcterms:W3CDTF">2026-04-15T02:22:48Z</dcterms:modified>
</cp:coreProperties>
</file>