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NHSFILESERVER\Fileserver\_Дирекции\Дирекция по закупкам\УЗиЗП НХС\__Вайцель Наталья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" i="1" l="1"/>
  <c r="V46" i="1" s="1"/>
  <c r="T46" i="1"/>
  <c r="U45" i="1"/>
  <c r="V45" i="1" s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V39" i="1"/>
  <c r="U39" i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47" i="1"/>
  <c r="N47" i="1"/>
  <c r="T47" i="1" l="1"/>
  <c r="U47" i="1"/>
  <c r="V47" i="1" l="1"/>
</calcChain>
</file>

<file path=xl/sharedStrings.xml><?xml version="1.0" encoding="utf-8"?>
<sst xmlns="http://schemas.openxmlformats.org/spreadsheetml/2006/main" count="180" uniqueCount="142">
  <si>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</si>
  <si>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</si>
  <si>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</si>
  <si>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</si>
  <si>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</si>
  <si>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</si>
  <si>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</si>
  <si>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</si>
  <si>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</si>
  <si>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</si>
  <si>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</si>
  <si>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</si>
  <si>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</si>
  <si>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</si>
  <si>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</si>
  <si>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</si>
  <si>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</si>
  <si>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</si>
  <si>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</si>
  <si>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</si>
  <si>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</si>
  <si>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</si>
  <si>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</si>
  <si>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</si>
  <si>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</si>
  <si>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</si>
  <si>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</si>
  <si>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</si>
  <si>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</si>
  <si>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</si>
  <si>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</si>
  <si>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</si>
  <si>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</si>
  <si>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</si>
  <si>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</si>
  <si>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</si>
  <si>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</si>
  <si>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</si>
  <si>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</si>
  <si>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</si>
  <si>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</si>
  <si>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</si>
  <si>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</si>
  <si>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</si>
  <si>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</si>
  <si>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</si>
  <si>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</si>
  <si>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</si>
  <si>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</si>
  <si>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</si>
  <si>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</si>
  <si>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</si>
  <si>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</si>
  <si>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</si>
  <si>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</si>
  <si>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</si>
  <si>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</si>
  <si>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</si>
  <si>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</si>
  <si>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</si>
  <si>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</si>
  <si>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</si>
  <si>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</si>
  <si>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</si>
  <si>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</si>
  <si>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</si>
  <si>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</si>
  <si>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</si>
  <si>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</si>
  <si>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</si>
  <si>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</si>
  <si>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</si>
  <si>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</si>
  <si>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</si>
  <si>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</si>
  <si>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</si>
  <si>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</si>
  <si>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</si>
  <si>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</si>
  <si>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</si>
  <si>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</si>
  <si>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</si>
  <si>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</si>
  <si>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</si>
  <si>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</si>
  <si>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</si>
  <si>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</si>
  <si>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</si>
  <si>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</si>
  <si>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</si>
  <si>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</si>
  <si>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</si>
  <si>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</si>
  <si>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</si>
  <si>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</si>
  <si>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</si>
  <si>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</si>
  <si>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</si>
  <si>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</si>
  <si>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</si>
  <si>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</si>
  <si>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</si>
  <si>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17.01.2025</t>
  </si>
  <si>
    <t>0000-003837</t>
  </si>
  <si>
    <t>Лот делимый.</t>
  </si>
  <si>
    <t>`000006659</t>
  </si>
  <si>
    <t>Картридж Kyocera TK-450</t>
  </si>
  <si>
    <t>`000008408</t>
  </si>
  <si>
    <t>Ремкомплект C9153A для HP LaserJet 9050, 9000, 9040, 9040dn, 9050dn (включает печку RG5-5751)</t>
  </si>
  <si>
    <t>`000021164</t>
  </si>
  <si>
    <t>Картридж лазерный HP CF230A</t>
  </si>
  <si>
    <t>`000022995</t>
  </si>
  <si>
    <t>Комплект роликов 2100DN/4100DN/4200DN/6025MFP/6030MFP, TASKalfa 255/305 CET7806 | 2F909171 | 2HN06080 | 2F906230</t>
  </si>
  <si>
    <t>`000035459</t>
  </si>
  <si>
    <t>Элемент питания CR2032</t>
  </si>
  <si>
    <t>`000040330</t>
  </si>
  <si>
    <t>Аккумулятор для ТСД CipherLab 9700 (BA-0083A6) 3600 мА·ч</t>
  </si>
  <si>
    <t>`000040493</t>
  </si>
  <si>
    <t>Видеокамера HIKVISION DS-2CD2523G0-IS</t>
  </si>
  <si>
    <t>Разрешение 2Мп, матрица 1/2.7’’ Progressive Scan CMOS, аппаратный WDR 120дБ, обнаружение движения, вторжения в область и пересечения линии, ИК-подсветка до 10м, широкий температурный диапазон: -40 °C...+60 °C IP66, питание DC12В / PoE или аналогичный</t>
  </si>
  <si>
    <t>`000040494</t>
  </si>
  <si>
    <t>Видеокамера HIKVISION DS-2CD2523G0-ISW</t>
  </si>
  <si>
    <t>Разрешение 2Мп, матрица 1/2.7’’ Progressive Scan CMOS, аппаратный WDR 120дБ, обнаружение движения, вторжения в область и пересечения линии, ИК-подсветка до 10м, широкий температурный диапазон: -40 °C...+60 °C IP66, Wi-Fi, питание DC12В / PoE или аналогичный</t>
  </si>
  <si>
    <t>`000040506</t>
  </si>
  <si>
    <t>Картридж TK-3100</t>
  </si>
  <si>
    <t>`000040510</t>
  </si>
  <si>
    <t>Картридж TK-120</t>
  </si>
  <si>
    <t>`000040511</t>
  </si>
  <si>
    <t>Картридж TK-110</t>
  </si>
  <si>
    <t>`000040512</t>
  </si>
  <si>
    <t>Картридж Ricoh Type 1160W</t>
  </si>
  <si>
    <t>для RICOH AFICIO MP W2400 , Оригинальный</t>
  </si>
  <si>
    <t>`000040513</t>
  </si>
  <si>
    <t>Картридж Ricoh Type 2220D (2320D)</t>
  </si>
  <si>
    <t>для RICOH  AFICIO  MP 2352SP, Оригинальный</t>
  </si>
  <si>
    <t>`000040514</t>
  </si>
  <si>
    <t>Картридж Ricoh MP 2000</t>
  </si>
  <si>
    <t>для RICOH  AFICIO  MP 2000, Оригинальный</t>
  </si>
  <si>
    <t>`000040517</t>
  </si>
  <si>
    <t>RM2-5907-C Узел переноса изображения HP Color LaserJet M281</t>
  </si>
  <si>
    <t>`000040519</t>
  </si>
  <si>
    <t>Средство для очистки и восстановления резиновых роликов, аэрозоль HiBlack 250 мл.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</si>
</sst>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2</v>
      </c>
      <c r="H31" s="4">
        <v>2</v>
      </c>
      <c r="I31" s="4"/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60" x14ac:dyDescent="0.25">
      <c r="B32" s="21">
        <v>2</v>
      </c>
      <c r="C32" s="22" t="s">
        <v>107</v>
      </c>
      <c r="D32" s="45" t="s">
        <v>108</v>
      </c>
      <c r="E32" s="45"/>
      <c r="F32" s="21" t="s">
        <v>46</v>
      </c>
      <c r="G32" s="21">
        <v>1</v>
      </c>
      <c r="H32" s="4">
        <v>1</v>
      </c>
      <c r="I32" s="4"/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x14ac:dyDescent="0.25">
      <c r="B33" s="21">
        <v>3</v>
      </c>
      <c r="C33" s="22" t="s">
        <v>109</v>
      </c>
      <c r="D33" s="45" t="s">
        <v>110</v>
      </c>
      <c r="E33" s="45"/>
      <c r="F33" s="21" t="s">
        <v>46</v>
      </c>
      <c r="G33" s="21">
        <v>2</v>
      </c>
      <c r="H33" s="4">
        <v>2</v>
      </c>
      <c r="I33" s="4"/>
      <c r="J33" s="4"/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75" x14ac:dyDescent="0.25">
      <c r="B34" s="21">
        <v>4</v>
      </c>
      <c r="C34" s="22" t="s">
        <v>111</v>
      </c>
      <c r="D34" s="45" t="s">
        <v>112</v>
      </c>
      <c r="E34" s="45"/>
      <c r="F34" s="21" t="s">
        <v>46</v>
      </c>
      <c r="G34" s="21">
        <v>50</v>
      </c>
      <c r="H34" s="4">
        <v>50</v>
      </c>
      <c r="I34" s="4"/>
      <c r="J34" s="4"/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x14ac:dyDescent="0.25">
      <c r="B35" s="21">
        <v>5</v>
      </c>
      <c r="C35" s="22" t="s">
        <v>113</v>
      </c>
      <c r="D35" s="45" t="s">
        <v>114</v>
      </c>
      <c r="E35" s="45"/>
      <c r="F35" s="21" t="s">
        <v>46</v>
      </c>
      <c r="G35" s="21">
        <v>20</v>
      </c>
      <c r="H35" s="4">
        <v>20</v>
      </c>
      <c r="I35" s="4"/>
      <c r="J35" s="4"/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45" x14ac:dyDescent="0.25">
      <c r="B36" s="21">
        <v>6</v>
      </c>
      <c r="C36" s="22" t="s">
        <v>115</v>
      </c>
      <c r="D36" s="45" t="s">
        <v>116</v>
      </c>
      <c r="E36" s="45"/>
      <c r="F36" s="21" t="s">
        <v>46</v>
      </c>
      <c r="G36" s="21">
        <v>1</v>
      </c>
      <c r="H36" s="4">
        <v>1</v>
      </c>
      <c r="I36" s="4"/>
      <c r="J36" s="4"/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90" x14ac:dyDescent="0.25">
      <c r="B37" s="21">
        <v>7</v>
      </c>
      <c r="C37" s="22" t="s">
        <v>117</v>
      </c>
      <c r="D37" s="45" t="s">
        <v>118</v>
      </c>
      <c r="E37" s="45" t="s">
        <v>119</v>
      </c>
      <c r="F37" s="21" t="s">
        <v>46</v>
      </c>
      <c r="G37" s="21">
        <v>1</v>
      </c>
      <c r="H37" s="4">
        <v>1</v>
      </c>
      <c r="I37" s="4"/>
      <c r="J37" s="4"/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90" x14ac:dyDescent="0.25">
      <c r="B38" s="21">
        <v>8</v>
      </c>
      <c r="C38" s="22" t="s">
        <v>120</v>
      </c>
      <c r="D38" s="45" t="s">
        <v>121</v>
      </c>
      <c r="E38" s="45" t="s">
        <v>122</v>
      </c>
      <c r="F38" s="21" t="s">
        <v>46</v>
      </c>
      <c r="G38" s="21">
        <v>1</v>
      </c>
      <c r="H38" s="4">
        <v>1</v>
      </c>
      <c r="I38" s="4"/>
      <c r="J38" s="4"/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x14ac:dyDescent="0.25">
      <c r="B39" s="21">
        <v>9</v>
      </c>
      <c r="C39" s="22" t="s">
        <v>123</v>
      </c>
      <c r="D39" s="45" t="s">
        <v>124</v>
      </c>
      <c r="E39" s="45"/>
      <c r="F39" s="21" t="s">
        <v>46</v>
      </c>
      <c r="G39" s="21">
        <v>2</v>
      </c>
      <c r="H39" s="4">
        <v>2</v>
      </c>
      <c r="I39" s="4"/>
      <c r="J39" s="4"/>
      <c r="K39" s="4"/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x14ac:dyDescent="0.25">
      <c r="B40" s="21">
        <v>10</v>
      </c>
      <c r="C40" s="22" t="s">
        <v>125</v>
      </c>
      <c r="D40" s="45" t="s">
        <v>126</v>
      </c>
      <c r="E40" s="45"/>
      <c r="F40" s="21" t="s">
        <v>46</v>
      </c>
      <c r="G40" s="21">
        <v>2</v>
      </c>
      <c r="H40" s="4">
        <v>2</v>
      </c>
      <c r="I40" s="4"/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x14ac:dyDescent="0.25">
      <c r="B41" s="21">
        <v>11</v>
      </c>
      <c r="C41" s="22" t="s">
        <v>127</v>
      </c>
      <c r="D41" s="45" t="s">
        <v>128</v>
      </c>
      <c r="E41" s="45"/>
      <c r="F41" s="21" t="s">
        <v>46</v>
      </c>
      <c r="G41" s="21">
        <v>2</v>
      </c>
      <c r="H41" s="4">
        <v>2</v>
      </c>
      <c r="I41" s="4"/>
      <c r="J41" s="4"/>
      <c r="K41" s="4"/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x14ac:dyDescent="0.25">
      <c r="B42" s="21">
        <v>12</v>
      </c>
      <c r="C42" s="22" t="s">
        <v>129</v>
      </c>
      <c r="D42" s="45" t="s">
        <v>130</v>
      </c>
      <c r="E42" s="45" t="s">
        <v>131</v>
      </c>
      <c r="F42" s="21" t="s">
        <v>46</v>
      </c>
      <c r="G42" s="21">
        <v>2</v>
      </c>
      <c r="H42" s="4">
        <v>2</v>
      </c>
      <c r="I42" s="4"/>
      <c r="J42" s="4"/>
      <c r="K42" s="4"/>
      <c r="L42" s="106"/>
      <c r="M42" s="106"/>
      <c r="N42" s="106"/>
      <c r="O42" s="107" t="s">
        <v>46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30" x14ac:dyDescent="0.25">
      <c r="B43" s="21">
        <v>13</v>
      </c>
      <c r="C43" s="22" t="s">
        <v>132</v>
      </c>
      <c r="D43" s="45" t="s">
        <v>133</v>
      </c>
      <c r="E43" s="45" t="s">
        <v>134</v>
      </c>
      <c r="F43" s="21" t="s">
        <v>46</v>
      </c>
      <c r="G43" s="21">
        <v>2</v>
      </c>
      <c r="H43" s="4">
        <v>2</v>
      </c>
      <c r="I43" s="4"/>
      <c r="J43" s="4"/>
      <c r="K43" s="4"/>
      <c r="L43" s="106"/>
      <c r="M43" s="106"/>
      <c r="N43" s="106"/>
      <c r="O43" s="107" t="s">
        <v>46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x14ac:dyDescent="0.25">
      <c r="B44" s="21">
        <v>14</v>
      </c>
      <c r="C44" s="22" t="s">
        <v>135</v>
      </c>
      <c r="D44" s="45" t="s">
        <v>136</v>
      </c>
      <c r="E44" s="45" t="s">
        <v>137</v>
      </c>
      <c r="F44" s="21" t="s">
        <v>46</v>
      </c>
      <c r="G44" s="21">
        <v>2</v>
      </c>
      <c r="H44" s="4">
        <v>2</v>
      </c>
      <c r="I44" s="4"/>
      <c r="J44" s="4"/>
      <c r="K44" s="4"/>
      <c r="L44" s="106"/>
      <c r="M44" s="106"/>
      <c r="N44" s="106"/>
      <c r="O44" s="107" t="s">
        <v>46</v>
      </c>
      <c r="P44" s="107">
        <v>1</v>
      </c>
      <c r="Q44" s="106"/>
      <c r="R44" s="108"/>
      <c r="S44" s="109">
        <v>20</v>
      </c>
      <c r="T44" s="32">
        <f>(N44*R44)</f>
        <v>0</v>
      </c>
      <c r="U44" s="32">
        <f>IF(S44="Без НДС","Без НДС",S44/100*T44)</f>
        <v>0</v>
      </c>
      <c r="V44" s="32">
        <f>IF(S44="Без НДС",T44,U44+T44)</f>
        <v>0</v>
      </c>
    </row>
    <row r="45" spans="2:22" ht="45" x14ac:dyDescent="0.25">
      <c r="B45" s="21">
        <v>15</v>
      </c>
      <c r="C45" s="22" t="s">
        <v>138</v>
      </c>
      <c r="D45" s="45" t="s">
        <v>139</v>
      </c>
      <c r="E45" s="45"/>
      <c r="F45" s="21" t="s">
        <v>46</v>
      </c>
      <c r="G45" s="21">
        <v>1</v>
      </c>
      <c r="H45" s="4">
        <v>1</v>
      </c>
      <c r="I45" s="4"/>
      <c r="J45" s="4"/>
      <c r="K45" s="4"/>
      <c r="L45" s="106"/>
      <c r="M45" s="106"/>
      <c r="N45" s="106"/>
      <c r="O45" s="107" t="s">
        <v>46</v>
      </c>
      <c r="P45" s="107">
        <v>1</v>
      </c>
      <c r="Q45" s="106"/>
      <c r="R45" s="108"/>
      <c r="S45" s="109">
        <v>20</v>
      </c>
      <c r="T45" s="32">
        <f>(N45*R45)</f>
        <v>0</v>
      </c>
      <c r="U45" s="32">
        <f>IF(S45="Без НДС","Без НДС",S45/100*T45)</f>
        <v>0</v>
      </c>
      <c r="V45" s="32">
        <f>IF(S45="Без НДС",T45,U45+T45)</f>
        <v>0</v>
      </c>
    </row>
    <row r="46" spans="2:22" ht="60" x14ac:dyDescent="0.25">
      <c r="B46" s="21">
        <v>16</v>
      </c>
      <c r="C46" s="22" t="s">
        <v>140</v>
      </c>
      <c r="D46" s="45" t="s">
        <v>141</v>
      </c>
      <c r="E46" s="45"/>
      <c r="F46" s="21" t="s">
        <v>46</v>
      </c>
      <c r="G46" s="21">
        <v>2</v>
      </c>
      <c r="H46" s="4">
        <v>2</v>
      </c>
      <c r="I46" s="4"/>
      <c r="J46" s="4"/>
      <c r="K46" s="4"/>
      <c r="L46" s="106"/>
      <c r="M46" s="106"/>
      <c r="N46" s="106"/>
      <c r="O46" s="107" t="s">
        <v>46</v>
      </c>
      <c r="P46" s="107">
        <v>1</v>
      </c>
      <c r="Q46" s="106"/>
      <c r="R46" s="108"/>
      <c r="S46" s="109">
        <v>20</v>
      </c>
      <c r="T46" s="32">
        <f>(N46*R46)</f>
        <v>0</v>
      </c>
      <c r="U46" s="32">
        <f>IF(S46="Без НДС","Без НДС",S46/100*T46)</f>
        <v>0</v>
      </c>
      <c r="V46" s="32">
        <f>IF(S46="Без НДС",T46,U46+T46)</f>
        <v>0</v>
      </c>
    </row>
    <row r="47" spans="2:22" x14ac:dyDescent="0.25">
      <c r="B47" s="30" t="s">
        <v>33</v>
      </c>
      <c r="C47" s="30"/>
      <c r="D47" s="30"/>
      <c r="E47" s="30"/>
      <c r="F47" s="30"/>
      <c r="G47" s="30">
        <f>SUM(G31:G46)</f>
        <v>93</v>
      </c>
      <c r="H47" s="30"/>
      <c r="I47" s="30"/>
      <c r="J47" s="30"/>
      <c r="K47" s="30"/>
      <c r="L47" s="30"/>
      <c r="M47" s="30"/>
      <c r="N47" s="30">
        <f>SUM(N31:N46)</f>
        <v>0</v>
      </c>
      <c r="O47" s="30"/>
      <c r="P47" s="30"/>
      <c r="Q47" s="30"/>
      <c r="R47" s="31"/>
      <c r="S47" s="31"/>
      <c r="T47" s="31">
        <f>SUM(T31:T46)</f>
        <v>0</v>
      </c>
      <c r="U47" s="31">
        <f>SUM(U31:U46)</f>
        <v>0</v>
      </c>
      <c r="V47" s="31">
        <f>SUM(V31:V46)</f>
        <v>0</v>
      </c>
    </row>
    <row r="49" spans="3:17" x14ac:dyDescent="0.25">
      <c r="C49" s="47"/>
      <c r="D49" s="47"/>
      <c r="E49" s="47"/>
      <c r="F49" s="47"/>
      <c r="H49" s="43"/>
      <c r="L49" s="47"/>
      <c r="M49" s="47"/>
      <c r="N49" s="47"/>
      <c r="O49" s="47"/>
      <c r="P49" s="47"/>
      <c r="Q49" s="47"/>
    </row>
    <row r="50" spans="3:17" x14ac:dyDescent="0.25">
      <c r="C50" s="46" t="s">
        <v>28</v>
      </c>
      <c r="D50" s="46"/>
      <c r="E50" s="46"/>
      <c r="F50" s="46"/>
      <c r="H50" s="2" t="s">
        <v>29</v>
      </c>
      <c r="L50" s="46" t="s">
        <v>30</v>
      </c>
      <c r="M50" s="46"/>
      <c r="N50" s="46"/>
      <c r="O50" s="46"/>
      <c r="P50" s="46"/>
      <c r="Q50" s="46"/>
    </row>
    <row r="52" spans="3:17" x14ac:dyDescent="0.25">
      <c r="C52" s="24" t="s">
        <v>31</v>
      </c>
    </row>
    <row r="53" spans="3:17" x14ac:dyDescent="0.25">
      <c r="C53" s="24" t="s">
        <v>32</v>
      </c>
    </row>
  </sheetData>
  <sheetProtection algorithmName="SHA-512" hashValue="iOfIsg+x9nBV5qd09XVUsqSOtcl5SpIZH3OT2YhNyd0jnCr7ZSTuFVJYIQ7EnJZzw8T8vydWKs428XHcsKNcCA==" saltValue="XXj2od5Q/7UDZZ7VukepC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50:F50"/>
    <mergeCell ref="L49:Q49"/>
    <mergeCell ref="L50:Q50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9:F4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S31:S46</xm:sqref>
        </x14:dataValidation>
        <x14:dataValidation type="list" allowBlank="1" showInputMessage="1" showErrorMessage="1">
          <x14:formula1>
            <xm:f>Лист2!$A$1:$A$26</xm:f>
          </x14:formula1>
          <xm:sqref>O31:O46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Вайцель Наталья Ивановна</cp:lastModifiedBy>
  <dcterms:created xsi:type="dcterms:W3CDTF">2019-10-31T02:36:50Z</dcterms:created>
  <dcterms:modified xsi:type="dcterms:W3CDTF">2025-01-17T04:39:55Z</dcterms:modified>
</cp:coreProperties>
</file>