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__Савонченкова ЮВ\2026\4537 хозы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0" i="1" l="1"/>
  <c r="V120" i="1" s="1"/>
  <c r="T120" i="1"/>
  <c r="U119" i="1"/>
  <c r="V119" i="1" s="1"/>
  <c r="T119" i="1"/>
  <c r="U118" i="1"/>
  <c r="V118" i="1" s="1"/>
  <c r="T118" i="1"/>
  <c r="U117" i="1"/>
  <c r="V117" i="1" s="1"/>
  <c r="T117" i="1"/>
  <c r="U116" i="1"/>
  <c r="V116" i="1" s="1"/>
  <c r="T116" i="1"/>
  <c r="U115" i="1"/>
  <c r="V115" i="1" s="1"/>
  <c r="T115" i="1"/>
  <c r="U114" i="1"/>
  <c r="V114" i="1" s="1"/>
  <c r="T114" i="1"/>
  <c r="U113" i="1"/>
  <c r="V113" i="1" s="1"/>
  <c r="T113" i="1"/>
  <c r="U112" i="1"/>
  <c r="V112" i="1" s="1"/>
  <c r="T112" i="1"/>
  <c r="U111" i="1"/>
  <c r="V111" i="1" s="1"/>
  <c r="T111" i="1"/>
  <c r="U110" i="1"/>
  <c r="V110" i="1" s="1"/>
  <c r="T110" i="1"/>
  <c r="U109" i="1"/>
  <c r="V109" i="1" s="1"/>
  <c r="T109" i="1"/>
  <c r="U108" i="1"/>
  <c r="V108" i="1" s="1"/>
  <c r="T108" i="1"/>
  <c r="U107" i="1"/>
  <c r="V107" i="1" s="1"/>
  <c r="T107" i="1"/>
  <c r="U106" i="1"/>
  <c r="V106" i="1" s="1"/>
  <c r="T106" i="1"/>
  <c r="U105" i="1"/>
  <c r="V105" i="1" s="1"/>
  <c r="T105" i="1"/>
  <c r="U104" i="1"/>
  <c r="V104" i="1" s="1"/>
  <c r="T104" i="1"/>
  <c r="U103" i="1"/>
  <c r="V103" i="1" s="1"/>
  <c r="T103" i="1"/>
  <c r="U102" i="1"/>
  <c r="V102" i="1" s="1"/>
  <c r="T102" i="1"/>
  <c r="U101" i="1"/>
  <c r="V101" i="1" s="1"/>
  <c r="T101" i="1"/>
  <c r="U100" i="1"/>
  <c r="V100" i="1" s="1"/>
  <c r="T100" i="1"/>
  <c r="U99" i="1"/>
  <c r="V99" i="1" s="1"/>
  <c r="T99" i="1"/>
  <c r="U98" i="1"/>
  <c r="V98" i="1" s="1"/>
  <c r="T98" i="1"/>
  <c r="U97" i="1"/>
  <c r="V97" i="1" s="1"/>
  <c r="T97" i="1"/>
  <c r="U96" i="1"/>
  <c r="V96" i="1" s="1"/>
  <c r="T96" i="1"/>
  <c r="U95" i="1"/>
  <c r="V95" i="1" s="1"/>
  <c r="T95" i="1"/>
  <c r="U94" i="1"/>
  <c r="V94" i="1" s="1"/>
  <c r="T94" i="1"/>
  <c r="U93" i="1"/>
  <c r="V93" i="1" s="1"/>
  <c r="T93" i="1"/>
  <c r="U92" i="1"/>
  <c r="V92" i="1" s="1"/>
  <c r="T92" i="1"/>
  <c r="U91" i="1"/>
  <c r="V91" i="1" s="1"/>
  <c r="T91" i="1"/>
  <c r="U90" i="1"/>
  <c r="V90" i="1" s="1"/>
  <c r="T90" i="1"/>
  <c r="U89" i="1"/>
  <c r="V89" i="1" s="1"/>
  <c r="T89" i="1"/>
  <c r="U88" i="1"/>
  <c r="V88" i="1" s="1"/>
  <c r="T88" i="1"/>
  <c r="U87" i="1"/>
  <c r="V87" i="1" s="1"/>
  <c r="T87" i="1"/>
  <c r="U86" i="1"/>
  <c r="V86" i="1" s="1"/>
  <c r="T86" i="1"/>
  <c r="U85" i="1"/>
  <c r="V85" i="1" s="1"/>
  <c r="T85" i="1"/>
  <c r="U84" i="1"/>
  <c r="V84" i="1" s="1"/>
  <c r="T84" i="1"/>
  <c r="U83" i="1"/>
  <c r="V83" i="1" s="1"/>
  <c r="T83" i="1"/>
  <c r="U82" i="1"/>
  <c r="V82" i="1" s="1"/>
  <c r="T82" i="1"/>
  <c r="U81" i="1"/>
  <c r="V81" i="1" s="1"/>
  <c r="T81" i="1"/>
  <c r="U80" i="1"/>
  <c r="V80" i="1" s="1"/>
  <c r="T80" i="1"/>
  <c r="U79" i="1"/>
  <c r="V79" i="1" s="1"/>
  <c r="T79" i="1"/>
  <c r="U78" i="1"/>
  <c r="V78" i="1" s="1"/>
  <c r="T78" i="1"/>
  <c r="U77" i="1"/>
  <c r="V77" i="1" s="1"/>
  <c r="T77" i="1"/>
  <c r="U76" i="1"/>
  <c r="V76" i="1" s="1"/>
  <c r="T76" i="1"/>
  <c r="U75" i="1"/>
  <c r="V75" i="1" s="1"/>
  <c r="T75" i="1"/>
  <c r="U74" i="1"/>
  <c r="V74" i="1" s="1"/>
  <c r="T74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T121" i="1" s="1"/>
  <c r="U31" i="1"/>
  <c r="V31" i="1" s="1"/>
  <c r="T31" i="1"/>
  <c r="G121" i="1"/>
  <c r="N121" i="1"/>
  <c r="U121" i="1" l="1"/>
  <c r="V121" i="1" l="1"/>
</calcChain>
</file>

<file path=xl/sharedStrings.xml><?xml version="1.0" encoding="utf-8"?>
<sst xmlns="http://schemas.openxmlformats.org/spreadsheetml/2006/main" count="511" uniqueCount="260">
  <si>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</si>
  <si>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</si>
  <si>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</si>
  <si>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</si>
  <si>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</si>
  <si>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</si>
  <si>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</si>
  <si>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</si>
  <si>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</si>
  <si>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</si>
  <si>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</si>
  <si>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</si>
  <si>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</si>
  <si>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</si>
  <si>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</si>
  <si>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</si>
  <si>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</si>
  <si>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</si>
  <si>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</si>
  <si>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</si>
  <si>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</si>
  <si>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</si>
  <si>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</si>
  <si>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</si>
  <si>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</si>
  <si>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</si>
  <si>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</si>
  <si>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</si>
  <si>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</si>
  <si>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</si>
  <si>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</si>
  <si>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</si>
  <si>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</si>
  <si>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</si>
  <si>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</si>
  <si>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</si>
  <si>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</si>
  <si>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</si>
  <si>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</si>
  <si>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</si>
  <si>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</si>
  <si>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</si>
  <si>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</si>
  <si>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</si>
  <si>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</si>
  <si>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</si>
  <si>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</si>
  <si>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</si>
  <si>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</si>
  <si>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</si>
  <si>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</si>
  <si>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</si>
  <si>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</si>
  <si>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</si>
  <si>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</si>
  <si>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</si>
  <si>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</si>
  <si>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</si>
  <si>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</si>
  <si>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</si>
  <si>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</si>
  <si>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</si>
  <si>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</si>
  <si>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</si>
  <si>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</si>
  <si>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</si>
  <si>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</si>
  <si>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</si>
  <si>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</si>
  <si>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</si>
  <si>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</si>
  <si>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</si>
  <si>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</si>
  <si>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</si>
  <si>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</si>
  <si>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</si>
  <si>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</si>
  <si>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</si>
  <si>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</si>
  <si>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</si>
  <si>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</si>
  <si>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</si>
  <si>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</si>
  <si>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</si>
  <si>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</si>
  <si>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</si>
  <si>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</si>
  <si>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</si>
  <si>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</si>
  <si>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</si>
  <si>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</si>
  <si>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</si>
  <si>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</si>
  <si>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</si>
  <si>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</si>
  <si>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</si>
  <si>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</si>
  <si>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</si>
  <si>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</si>
  <si>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</si>
  <si>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</si>
  <si>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</si>
  <si>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06.02.2026</t>
  </si>
  <si>
    <t>0000-004537</t>
  </si>
  <si>
    <t>Лот делимый.</t>
  </si>
  <si>
    <t>`000005762</t>
  </si>
  <si>
    <t>Ведро  оцинкованное  12 л</t>
  </si>
  <si>
    <t>ГОСТ 20558-82</t>
  </si>
  <si>
    <t>`000005765</t>
  </si>
  <si>
    <t>Веник сорго</t>
  </si>
  <si>
    <t>либо аналог</t>
  </si>
  <si>
    <t>`000005857</t>
  </si>
  <si>
    <t>Метла круглая ЧИСТЮЛЯ берез.черенок</t>
  </si>
  <si>
    <t>или аналог</t>
  </si>
  <si>
    <t>Или аналог. Метла п/пропиленовая "Чистюля" большая на березовом черенке</t>
  </si>
  <si>
    <t>`000005868</t>
  </si>
  <si>
    <t>Мешки для строительного мусора, 300 л, 5 шт., рулон ПВД,110*140 см, 65 мкм, MIRPACK "СТРОЙКА", черные</t>
  </si>
  <si>
    <t>`000005876</t>
  </si>
  <si>
    <t>Мыло жидкое - крем 5л GraSS</t>
  </si>
  <si>
    <t>Или аналог</t>
  </si>
  <si>
    <t>`000005909</t>
  </si>
  <si>
    <t>Пемолюкс 400гр</t>
  </si>
  <si>
    <t>.Пемоксоль необходима хорошего качества как "Пемолюкс сода-экстра5" Не "Бархат-пемоксоль"</t>
  </si>
  <si>
    <t>`000005928</t>
  </si>
  <si>
    <t>Порошок стиральный 3 кг</t>
  </si>
  <si>
    <t>Для автоматической стирки.</t>
  </si>
  <si>
    <t>`000005982</t>
  </si>
  <si>
    <t>Средство для мытья посуды 500мл Фейри</t>
  </si>
  <si>
    <t>`000005983</t>
  </si>
  <si>
    <t>Средство для сантехники Санокс от ржавчины 750мл</t>
  </si>
  <si>
    <t>`000006013</t>
  </si>
  <si>
    <t>Швабра отжимная Хозяюшка (KF-02)</t>
  </si>
  <si>
    <t>`000006023</t>
  </si>
  <si>
    <t>Щетка с черенком SVIP мет.пласт 1100мм SV 3761</t>
  </si>
  <si>
    <t>`000006024</t>
  </si>
  <si>
    <t>Щетка-сметка деревянная</t>
  </si>
  <si>
    <t>`000006077</t>
  </si>
  <si>
    <t>Полотно нетканное 1500*60м// м/п, 1,5м*60м//м/п</t>
  </si>
  <si>
    <t>`000006078</t>
  </si>
  <si>
    <t>Салфетка техническая ситцевая</t>
  </si>
  <si>
    <t>`000006080</t>
  </si>
  <si>
    <t xml:space="preserve">Фланель </t>
  </si>
  <si>
    <t>`000006663</t>
  </si>
  <si>
    <t>Воронка SPARTA 537205</t>
  </si>
  <si>
    <t>Или аналог Пластмассовая с гибким наконечником для горюче-смазочных материалов, диаметр 160 мм</t>
  </si>
  <si>
    <t>Маслобензостойкая 160 мм. (или аналог)</t>
  </si>
  <si>
    <t>Материал пластик Диаметр 160 мм Объем 1.5 л Сетчатый фильтр да Для топлива да Для масла да Размер воронки 160х410 мм</t>
  </si>
  <si>
    <t>`000006792</t>
  </si>
  <si>
    <t>Корзина для мусора</t>
  </si>
  <si>
    <t>`000007522</t>
  </si>
  <si>
    <t>Стрейч-пленка 2,2 кг ФОРСАЖ/6 </t>
  </si>
  <si>
    <t>`000008615</t>
  </si>
  <si>
    <t>Сменная насадка PVA для швабры «Хозяюшка» KF-02</t>
  </si>
  <si>
    <t>Тип Насадка на швабру Диаметр 6 см Ширина основания 28 см Особенности Впитывающая Назначение Для пола Материал ПЕВА (полиэтиленвинилацетат)</t>
  </si>
  <si>
    <t>`000013003</t>
  </si>
  <si>
    <t>Средство для мытья посуды (5л)</t>
  </si>
  <si>
    <t>`000013004</t>
  </si>
  <si>
    <t>Средство для сантехники 500мл.</t>
  </si>
  <si>
    <t>`000013005</t>
  </si>
  <si>
    <t>Отбеливатель Белизна 1000гр</t>
  </si>
  <si>
    <t>`000013006</t>
  </si>
  <si>
    <t>Жидкое мыло-крем</t>
  </si>
  <si>
    <t>Объем 300 мл</t>
  </si>
  <si>
    <t>`000013007</t>
  </si>
  <si>
    <t>СМС для ручной стирки 400гр</t>
  </si>
  <si>
    <t>`000013008</t>
  </si>
  <si>
    <t>Универсальное моющее ср-во DOMPROFF 750мл</t>
  </si>
  <si>
    <t>`000013009</t>
  </si>
  <si>
    <t>Универсальное моющее ср-во доместос 500мл.</t>
  </si>
  <si>
    <t>`000013011</t>
  </si>
  <si>
    <t>Салфетка из микрофибры 40*40см п/п плотность 300гр/м</t>
  </si>
  <si>
    <t>`000013012</t>
  </si>
  <si>
    <t>Туалетная бумага СОФТИ  макси без втулки</t>
  </si>
  <si>
    <t>`000013013</t>
  </si>
  <si>
    <t>Туалетная бумага рулон 2сл*4рул ZEWA Плюс</t>
  </si>
  <si>
    <t>`000013014</t>
  </si>
  <si>
    <t>Бумажные полотенца ZZ 2сл/200л ТЕРЕС Элит Тренд 21,2*23 (Interfold)</t>
  </si>
  <si>
    <t>`000013015</t>
  </si>
  <si>
    <t>Мешки д/мусора 30л*30 шт.рулонные 50шт. повышенной прочности</t>
  </si>
  <si>
    <t>`000013016</t>
  </si>
  <si>
    <t>Мешки д/мусора 120л*10 шт.рулонные 30шт. повышенной прочности</t>
  </si>
  <si>
    <t>Толщина не менее 65 мкм</t>
  </si>
  <si>
    <t>`000013017</t>
  </si>
  <si>
    <t>Губка для мытья посуды (max.) 10шт (в27*ш96*г64мм)</t>
  </si>
  <si>
    <t>`000013018</t>
  </si>
  <si>
    <t>Освежитель воздуха 300мл.</t>
  </si>
  <si>
    <t>`000013019</t>
  </si>
  <si>
    <t>Освежитель воздуха AirWick 250мл. сменый блок</t>
  </si>
  <si>
    <t>`000013020</t>
  </si>
  <si>
    <t>Средство для мытья стекол 500 мл</t>
  </si>
  <si>
    <t>`000013021</t>
  </si>
  <si>
    <t>Мешки для мусора 120л. повышенной прочности ролик /16 /45мкрн</t>
  </si>
  <si>
    <t>Толщина не менее 45 мкм</t>
  </si>
  <si>
    <t>`000013022</t>
  </si>
  <si>
    <t>Средство от засоров Очиститель стоков 1л</t>
  </si>
  <si>
    <t>`000013023</t>
  </si>
  <si>
    <t>ПРОГРЕСС-гель ЭКО универс.ср-вомоющее 1л.</t>
  </si>
  <si>
    <t>`000013024</t>
  </si>
  <si>
    <t>Туалетная бумага в бобинах Ø до 24см:  рулон двухслойный до 200м.</t>
  </si>
  <si>
    <t>`000013025</t>
  </si>
  <si>
    <t>Набор для уборки SVIP Практик щетка для пола с совком SV3865</t>
  </si>
  <si>
    <t>`000013026</t>
  </si>
  <si>
    <t>Средство для мытья посуды Фейри 900мл.</t>
  </si>
  <si>
    <t>`000013028</t>
  </si>
  <si>
    <t>Кондиционер для белья Ленор 1л.</t>
  </si>
  <si>
    <t>`000013030</t>
  </si>
  <si>
    <t>Салфетка бумажная 24*24 см белая</t>
  </si>
  <si>
    <t>`000027503</t>
  </si>
  <si>
    <t xml:space="preserve">Порошок стиральный СМС автомат  6кг Миф 3в1 </t>
  </si>
  <si>
    <t xml:space="preserve">Порошок стиральный СМС автомат 6кг Миф 3в1 </t>
  </si>
  <si>
    <t>`000028799</t>
  </si>
  <si>
    <t>Шнур х/б 5мм</t>
  </si>
  <si>
    <t>`000029210</t>
  </si>
  <si>
    <t>Покрытие ковровое офисное на резиновой основе</t>
  </si>
  <si>
    <t>Покрытие черного цвета на резиновой основе,не скользящее, шириной 1 метр или 1,2 метра.Типа -Покрытие ковровое офисное на резиновой основе Ideal Kortriek 2082</t>
  </si>
  <si>
    <t>м2</t>
  </si>
  <si>
    <t>`000030464</t>
  </si>
  <si>
    <t>Средство для мытья лабораторной посуды не содержащие ионов хлора САНОКС</t>
  </si>
  <si>
    <t>Наличие паспорта при поступлении на склад</t>
  </si>
  <si>
    <t>`000030581</t>
  </si>
  <si>
    <t>Веревка полиамидная 8мм</t>
  </si>
  <si>
    <t>Полиамидная капроновая веревка, 16-прядная, 8мм</t>
  </si>
  <si>
    <t>`000030619</t>
  </si>
  <si>
    <t>Мешок ПВД 50 литров 80 мкм</t>
  </si>
  <si>
    <t>`000031339</t>
  </si>
  <si>
    <t>Стрейч - пленка, длина 220 метров, ширина 50см, толщина 20 мкм</t>
  </si>
  <si>
    <t>`000031452</t>
  </si>
  <si>
    <t>Воронка В- 75п/пропилен. (4.04.01.0020)</t>
  </si>
  <si>
    <t>`000034482</t>
  </si>
  <si>
    <t>Швабра с отжимом и ведро с металлической центрифугой</t>
  </si>
  <si>
    <t>`000034486</t>
  </si>
  <si>
    <t>Мешки для мусора особопрочные, 240л.</t>
  </si>
  <si>
    <t>Объем:240 л. Длина:1400 мм. Ширина:900 мм. Толщина:80 мкм.Материал:полиэтилен высокого давления.</t>
  </si>
  <si>
    <t>Толщина не менее 80 мкм</t>
  </si>
  <si>
    <t>`000034731</t>
  </si>
  <si>
    <t>Ведро пластиковое 10 л.</t>
  </si>
  <si>
    <t>Тип хозяйственное Форма круглая Ручки есть Объем 10 л Материал пластик</t>
  </si>
  <si>
    <t>Хозяйственное</t>
  </si>
  <si>
    <t>`000034735</t>
  </si>
  <si>
    <t>Белизна гель 3 в 1 (700мл)</t>
  </si>
  <si>
    <t>`000034808</t>
  </si>
  <si>
    <t>Ерш для унитаза без подставки</t>
  </si>
  <si>
    <t>`000034822</t>
  </si>
  <si>
    <t>Щетинистое покрытие для пола черное</t>
  </si>
  <si>
    <t>Толщина:10 мм. Длина:15000 мм. Ширина:900 мм. Влаговпитывающий:нет</t>
  </si>
  <si>
    <t>`000038173</t>
  </si>
  <si>
    <t>Ведро эмалированное с крышкой 12л</t>
  </si>
  <si>
    <t>`000040014</t>
  </si>
  <si>
    <t>мыло твердое туалетное, 200 гр.</t>
  </si>
  <si>
    <t>`000041079</t>
  </si>
  <si>
    <t>Веник-щетка с совком для уборки</t>
  </si>
  <si>
    <t>Длина ручки 90 см комплект</t>
  </si>
  <si>
    <t>`000041080</t>
  </si>
  <si>
    <t>Ведро оцинкованное 15 л.</t>
  </si>
  <si>
    <t>`000041098</t>
  </si>
  <si>
    <t>Перчатки латексные медицинские</t>
  </si>
  <si>
    <t>Перчатки DERMAGRIP RISK Размер L.Упаковка 25 пар.</t>
  </si>
  <si>
    <t>Перчатки DERMAGRIP RISK Размер M.Упаковка 25 пар.</t>
  </si>
  <si>
    <t>Перчатки DERMAGRIP RISK Размер S.Упаковка 25 пар.</t>
  </si>
  <si>
    <t>Размер М, 100 шт/ 1 упаковка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</si>
</sst>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7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x14ac:dyDescent="0.25">
      <c r="B31" s="21">
        <v>1</v>
      </c>
      <c r="C31" s="22" t="s">
        <v>105</v>
      </c>
      <c r="D31" s="45" t="s">
        <v>106</v>
      </c>
      <c r="E31" s="45"/>
      <c r="F31" s="21" t="s">
        <v>45</v>
      </c>
      <c r="G31" s="21">
        <v>34</v>
      </c>
      <c r="H31" s="4">
        <v>8</v>
      </c>
      <c r="I31" s="4">
        <v>21</v>
      </c>
      <c r="J31" s="4"/>
      <c r="K31" s="4">
        <v>5</v>
      </c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21">
        <v>2</v>
      </c>
      <c r="C32" s="22" t="s">
        <v>105</v>
      </c>
      <c r="D32" s="45" t="s">
        <v>106</v>
      </c>
      <c r="E32" s="45" t="s">
        <v>107</v>
      </c>
      <c r="F32" s="21" t="s">
        <v>45</v>
      </c>
      <c r="G32" s="21">
        <v>24</v>
      </c>
      <c r="H32" s="4">
        <v>3</v>
      </c>
      <c r="I32" s="4">
        <v>5</v>
      </c>
      <c r="J32" s="4">
        <v>12</v>
      </c>
      <c r="K32" s="4">
        <v>4</v>
      </c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21">
        <v>3</v>
      </c>
      <c r="C33" s="22" t="s">
        <v>108</v>
      </c>
      <c r="D33" s="45" t="s">
        <v>109</v>
      </c>
      <c r="E33" s="45"/>
      <c r="F33" s="21" t="s">
        <v>45</v>
      </c>
      <c r="G33" s="21">
        <v>4</v>
      </c>
      <c r="H33" s="4">
        <v>4</v>
      </c>
      <c r="I33" s="4"/>
      <c r="J33" s="4"/>
      <c r="K33" s="4"/>
      <c r="L33" s="106"/>
      <c r="M33" s="106"/>
      <c r="N33" s="106"/>
      <c r="O33" s="107" t="s">
        <v>45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x14ac:dyDescent="0.25">
      <c r="B34" s="21">
        <v>4</v>
      </c>
      <c r="C34" s="22" t="s">
        <v>108</v>
      </c>
      <c r="D34" s="45" t="s">
        <v>109</v>
      </c>
      <c r="E34" s="45" t="s">
        <v>110</v>
      </c>
      <c r="F34" s="21" t="s">
        <v>45</v>
      </c>
      <c r="G34" s="21">
        <v>1</v>
      </c>
      <c r="H34" s="4"/>
      <c r="I34" s="4"/>
      <c r="J34" s="4"/>
      <c r="K34" s="4">
        <v>1</v>
      </c>
      <c r="L34" s="106"/>
      <c r="M34" s="106"/>
      <c r="N34" s="106"/>
      <c r="O34" s="107" t="s">
        <v>45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30" x14ac:dyDescent="0.25">
      <c r="B35" s="21">
        <v>5</v>
      </c>
      <c r="C35" s="22" t="s">
        <v>111</v>
      </c>
      <c r="D35" s="45" t="s">
        <v>112</v>
      </c>
      <c r="E35" s="45"/>
      <c r="F35" s="21" t="s">
        <v>45</v>
      </c>
      <c r="G35" s="21">
        <v>74</v>
      </c>
      <c r="H35" s="4">
        <v>7</v>
      </c>
      <c r="I35" s="4">
        <v>61</v>
      </c>
      <c r="J35" s="4"/>
      <c r="K35" s="4">
        <v>6</v>
      </c>
      <c r="L35" s="106"/>
      <c r="M35" s="106"/>
      <c r="N35" s="106"/>
      <c r="O35" s="107" t="s">
        <v>45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30" x14ac:dyDescent="0.25">
      <c r="B36" s="21">
        <v>6</v>
      </c>
      <c r="C36" s="22" t="s">
        <v>111</v>
      </c>
      <c r="D36" s="45" t="s">
        <v>112</v>
      </c>
      <c r="E36" s="45" t="s">
        <v>113</v>
      </c>
      <c r="F36" s="21" t="s">
        <v>45</v>
      </c>
      <c r="G36" s="21">
        <v>12</v>
      </c>
      <c r="H36" s="4">
        <v>4</v>
      </c>
      <c r="I36" s="4">
        <v>8</v>
      </c>
      <c r="J36" s="4"/>
      <c r="K36" s="4"/>
      <c r="L36" s="106"/>
      <c r="M36" s="106"/>
      <c r="N36" s="106"/>
      <c r="O36" s="107" t="s">
        <v>45</v>
      </c>
      <c r="P36" s="107">
        <v>1</v>
      </c>
      <c r="Q36" s="106"/>
      <c r="R36" s="108"/>
      <c r="S36" s="109">
        <v>22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30" x14ac:dyDescent="0.25">
      <c r="B37" s="21">
        <v>7</v>
      </c>
      <c r="C37" s="22" t="s">
        <v>111</v>
      </c>
      <c r="D37" s="45" t="s">
        <v>112</v>
      </c>
      <c r="E37" s="45" t="s">
        <v>114</v>
      </c>
      <c r="F37" s="21" t="s">
        <v>45</v>
      </c>
      <c r="G37" s="21">
        <v>6</v>
      </c>
      <c r="H37" s="4"/>
      <c r="I37" s="4">
        <v>6</v>
      </c>
      <c r="J37" s="4"/>
      <c r="K37" s="4"/>
      <c r="L37" s="106"/>
      <c r="M37" s="106"/>
      <c r="N37" s="106"/>
      <c r="O37" s="107" t="s">
        <v>45</v>
      </c>
      <c r="P37" s="107">
        <v>1</v>
      </c>
      <c r="Q37" s="106"/>
      <c r="R37" s="108"/>
      <c r="S37" s="109">
        <v>22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30" x14ac:dyDescent="0.25">
      <c r="B38" s="21">
        <v>8</v>
      </c>
      <c r="C38" s="22" t="s">
        <v>111</v>
      </c>
      <c r="D38" s="45" t="s">
        <v>112</v>
      </c>
      <c r="E38" s="45" t="s">
        <v>110</v>
      </c>
      <c r="F38" s="21" t="s">
        <v>45</v>
      </c>
      <c r="G38" s="21">
        <v>8</v>
      </c>
      <c r="H38" s="4">
        <v>5</v>
      </c>
      <c r="I38" s="4">
        <v>3</v>
      </c>
      <c r="J38" s="4"/>
      <c r="K38" s="4"/>
      <c r="L38" s="106"/>
      <c r="M38" s="106"/>
      <c r="N38" s="106"/>
      <c r="O38" s="107" t="s">
        <v>45</v>
      </c>
      <c r="P38" s="107">
        <v>1</v>
      </c>
      <c r="Q38" s="106"/>
      <c r="R38" s="108"/>
      <c r="S38" s="109">
        <v>22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60" x14ac:dyDescent="0.25">
      <c r="B39" s="21">
        <v>9</v>
      </c>
      <c r="C39" s="22" t="s">
        <v>115</v>
      </c>
      <c r="D39" s="45" t="s">
        <v>116</v>
      </c>
      <c r="E39" s="45"/>
      <c r="F39" s="21" t="s">
        <v>45</v>
      </c>
      <c r="G39" s="21">
        <v>8</v>
      </c>
      <c r="H39" s="4"/>
      <c r="I39" s="4">
        <v>8</v>
      </c>
      <c r="J39" s="4"/>
      <c r="K39" s="4"/>
      <c r="L39" s="106"/>
      <c r="M39" s="106"/>
      <c r="N39" s="106"/>
      <c r="O39" s="107" t="s">
        <v>45</v>
      </c>
      <c r="P39" s="107">
        <v>1</v>
      </c>
      <c r="Q39" s="106"/>
      <c r="R39" s="108"/>
      <c r="S39" s="109">
        <v>22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x14ac:dyDescent="0.25">
      <c r="B40" s="21">
        <v>10</v>
      </c>
      <c r="C40" s="22" t="s">
        <v>117</v>
      </c>
      <c r="D40" s="45" t="s">
        <v>118</v>
      </c>
      <c r="E40" s="45"/>
      <c r="F40" s="21" t="s">
        <v>45</v>
      </c>
      <c r="G40" s="21">
        <v>2</v>
      </c>
      <c r="H40" s="4">
        <v>2</v>
      </c>
      <c r="I40" s="4"/>
      <c r="J40" s="4"/>
      <c r="K40" s="4"/>
      <c r="L40" s="106"/>
      <c r="M40" s="106"/>
      <c r="N40" s="106"/>
      <c r="O40" s="107" t="s">
        <v>45</v>
      </c>
      <c r="P40" s="107">
        <v>1</v>
      </c>
      <c r="Q40" s="106"/>
      <c r="R40" s="108"/>
      <c r="S40" s="109">
        <v>22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x14ac:dyDescent="0.25">
      <c r="B41" s="21">
        <v>11</v>
      </c>
      <c r="C41" s="22" t="s">
        <v>117</v>
      </c>
      <c r="D41" s="45" t="s">
        <v>118</v>
      </c>
      <c r="E41" s="45" t="s">
        <v>119</v>
      </c>
      <c r="F41" s="21" t="s">
        <v>45</v>
      </c>
      <c r="G41" s="21">
        <v>48</v>
      </c>
      <c r="H41" s="4">
        <v>12</v>
      </c>
      <c r="I41" s="4">
        <v>12</v>
      </c>
      <c r="J41" s="4">
        <v>12</v>
      </c>
      <c r="K41" s="4">
        <v>12</v>
      </c>
      <c r="L41" s="106"/>
      <c r="M41" s="106"/>
      <c r="N41" s="106"/>
      <c r="O41" s="107" t="s">
        <v>45</v>
      </c>
      <c r="P41" s="107">
        <v>1</v>
      </c>
      <c r="Q41" s="106"/>
      <c r="R41" s="108"/>
      <c r="S41" s="109">
        <v>22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x14ac:dyDescent="0.25">
      <c r="B42" s="21">
        <v>12</v>
      </c>
      <c r="C42" s="22" t="s">
        <v>120</v>
      </c>
      <c r="D42" s="45" t="s">
        <v>121</v>
      </c>
      <c r="E42" s="45"/>
      <c r="F42" s="21" t="s">
        <v>45</v>
      </c>
      <c r="G42" s="21">
        <v>47</v>
      </c>
      <c r="H42" s="4">
        <v>12</v>
      </c>
      <c r="I42" s="4">
        <v>12</v>
      </c>
      <c r="J42" s="4">
        <v>12</v>
      </c>
      <c r="K42" s="4">
        <v>11</v>
      </c>
      <c r="L42" s="106"/>
      <c r="M42" s="106"/>
      <c r="N42" s="106"/>
      <c r="O42" s="107" t="s">
        <v>45</v>
      </c>
      <c r="P42" s="107">
        <v>1</v>
      </c>
      <c r="Q42" s="106"/>
      <c r="R42" s="108"/>
      <c r="S42" s="109">
        <v>22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30" x14ac:dyDescent="0.25">
      <c r="B43" s="21">
        <v>13</v>
      </c>
      <c r="C43" s="22" t="s">
        <v>120</v>
      </c>
      <c r="D43" s="45" t="s">
        <v>121</v>
      </c>
      <c r="E43" s="45" t="s">
        <v>122</v>
      </c>
      <c r="F43" s="21" t="s">
        <v>45</v>
      </c>
      <c r="G43" s="21">
        <v>472</v>
      </c>
      <c r="H43" s="4">
        <v>120</v>
      </c>
      <c r="I43" s="4">
        <v>120</v>
      </c>
      <c r="J43" s="4">
        <v>120</v>
      </c>
      <c r="K43" s="4">
        <v>112</v>
      </c>
      <c r="L43" s="106"/>
      <c r="M43" s="106"/>
      <c r="N43" s="106"/>
      <c r="O43" s="107" t="s">
        <v>45</v>
      </c>
      <c r="P43" s="107">
        <v>1</v>
      </c>
      <c r="Q43" s="106"/>
      <c r="R43" s="108"/>
      <c r="S43" s="109">
        <v>22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x14ac:dyDescent="0.25">
      <c r="B44" s="21">
        <v>14</v>
      </c>
      <c r="C44" s="22" t="s">
        <v>123</v>
      </c>
      <c r="D44" s="45" t="s">
        <v>124</v>
      </c>
      <c r="E44" s="45"/>
      <c r="F44" s="21" t="s">
        <v>45</v>
      </c>
      <c r="G44" s="21">
        <v>70</v>
      </c>
      <c r="H44" s="4">
        <v>18</v>
      </c>
      <c r="I44" s="4">
        <v>18</v>
      </c>
      <c r="J44" s="4">
        <v>18</v>
      </c>
      <c r="K44" s="4">
        <v>16</v>
      </c>
      <c r="L44" s="106"/>
      <c r="M44" s="106"/>
      <c r="N44" s="106"/>
      <c r="O44" s="107" t="s">
        <v>45</v>
      </c>
      <c r="P44" s="107">
        <v>1</v>
      </c>
      <c r="Q44" s="106"/>
      <c r="R44" s="108"/>
      <c r="S44" s="109">
        <v>22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x14ac:dyDescent="0.25">
      <c r="B45" s="21">
        <v>15</v>
      </c>
      <c r="C45" s="22" t="s">
        <v>123</v>
      </c>
      <c r="D45" s="45" t="s">
        <v>124</v>
      </c>
      <c r="E45" s="45" t="s">
        <v>125</v>
      </c>
      <c r="F45" s="21" t="s">
        <v>45</v>
      </c>
      <c r="G45" s="21">
        <v>12</v>
      </c>
      <c r="H45" s="4">
        <v>3</v>
      </c>
      <c r="I45" s="4">
        <v>3</v>
      </c>
      <c r="J45" s="4">
        <v>3</v>
      </c>
      <c r="K45" s="4">
        <v>3</v>
      </c>
      <c r="L45" s="106"/>
      <c r="M45" s="106"/>
      <c r="N45" s="106"/>
      <c r="O45" s="107" t="s">
        <v>45</v>
      </c>
      <c r="P45" s="107">
        <v>1</v>
      </c>
      <c r="Q45" s="106"/>
      <c r="R45" s="108"/>
      <c r="S45" s="109">
        <v>22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ht="30" x14ac:dyDescent="0.25">
      <c r="B46" s="21">
        <v>16</v>
      </c>
      <c r="C46" s="22" t="s">
        <v>126</v>
      </c>
      <c r="D46" s="45" t="s">
        <v>127</v>
      </c>
      <c r="E46" s="45"/>
      <c r="F46" s="21" t="s">
        <v>45</v>
      </c>
      <c r="G46" s="21">
        <v>730</v>
      </c>
      <c r="H46" s="4">
        <v>189</v>
      </c>
      <c r="I46" s="4">
        <v>159</v>
      </c>
      <c r="J46" s="4">
        <v>193</v>
      </c>
      <c r="K46" s="4">
        <v>189</v>
      </c>
      <c r="L46" s="106"/>
      <c r="M46" s="106"/>
      <c r="N46" s="106"/>
      <c r="O46" s="107" t="s">
        <v>45</v>
      </c>
      <c r="P46" s="107">
        <v>1</v>
      </c>
      <c r="Q46" s="106"/>
      <c r="R46" s="108"/>
      <c r="S46" s="109">
        <v>22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30" x14ac:dyDescent="0.25">
      <c r="B47" s="21">
        <v>17</v>
      </c>
      <c r="C47" s="22" t="s">
        <v>128</v>
      </c>
      <c r="D47" s="45" t="s">
        <v>129</v>
      </c>
      <c r="E47" s="45"/>
      <c r="F47" s="21" t="s">
        <v>45</v>
      </c>
      <c r="G47" s="21">
        <v>522</v>
      </c>
      <c r="H47" s="4">
        <v>108</v>
      </c>
      <c r="I47" s="4">
        <v>138</v>
      </c>
      <c r="J47" s="4">
        <v>138</v>
      </c>
      <c r="K47" s="4">
        <v>138</v>
      </c>
      <c r="L47" s="106"/>
      <c r="M47" s="106"/>
      <c r="N47" s="106"/>
      <c r="O47" s="107" t="s">
        <v>45</v>
      </c>
      <c r="P47" s="107">
        <v>1</v>
      </c>
      <c r="Q47" s="106"/>
      <c r="R47" s="108"/>
      <c r="S47" s="109">
        <v>22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30" x14ac:dyDescent="0.25">
      <c r="B48" s="21">
        <v>18</v>
      </c>
      <c r="C48" s="22" t="s">
        <v>128</v>
      </c>
      <c r="D48" s="45" t="s">
        <v>129</v>
      </c>
      <c r="E48" s="45" t="s">
        <v>119</v>
      </c>
      <c r="F48" s="21" t="s">
        <v>45</v>
      </c>
      <c r="G48" s="21">
        <v>24</v>
      </c>
      <c r="H48" s="4">
        <v>6</v>
      </c>
      <c r="I48" s="4">
        <v>6</v>
      </c>
      <c r="J48" s="4">
        <v>6</v>
      </c>
      <c r="K48" s="4">
        <v>6</v>
      </c>
      <c r="L48" s="106"/>
      <c r="M48" s="106"/>
      <c r="N48" s="106"/>
      <c r="O48" s="107" t="s">
        <v>45</v>
      </c>
      <c r="P48" s="107">
        <v>1</v>
      </c>
      <c r="Q48" s="106"/>
      <c r="R48" s="108"/>
      <c r="S48" s="109">
        <v>22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ht="30" x14ac:dyDescent="0.25">
      <c r="B49" s="21">
        <v>19</v>
      </c>
      <c r="C49" s="22" t="s">
        <v>130</v>
      </c>
      <c r="D49" s="45" t="s">
        <v>131</v>
      </c>
      <c r="E49" s="45"/>
      <c r="F49" s="21" t="s">
        <v>45</v>
      </c>
      <c r="G49" s="21">
        <v>5</v>
      </c>
      <c r="H49" s="4">
        <v>1</v>
      </c>
      <c r="I49" s="4">
        <v>2</v>
      </c>
      <c r="J49" s="4">
        <v>1</v>
      </c>
      <c r="K49" s="4">
        <v>1</v>
      </c>
      <c r="L49" s="106"/>
      <c r="M49" s="106"/>
      <c r="N49" s="106"/>
      <c r="O49" s="107" t="s">
        <v>45</v>
      </c>
      <c r="P49" s="107">
        <v>1</v>
      </c>
      <c r="Q49" s="106"/>
      <c r="R49" s="108"/>
      <c r="S49" s="109">
        <v>22</v>
      </c>
      <c r="T49" s="32">
        <f>(N49*R49)</f>
        <v>0</v>
      </c>
      <c r="U49" s="32">
        <f>IF(S49="Без НДС","Без НДС",S49/100*T49)</f>
        <v>0</v>
      </c>
      <c r="V49" s="32">
        <f>IF(S49="Без НДС",T49,U49+T49)</f>
        <v>0</v>
      </c>
    </row>
    <row r="50" spans="2:22" ht="30" x14ac:dyDescent="0.25">
      <c r="B50" s="21">
        <v>20</v>
      </c>
      <c r="C50" s="22" t="s">
        <v>130</v>
      </c>
      <c r="D50" s="45" t="s">
        <v>131</v>
      </c>
      <c r="E50" s="45" t="s">
        <v>110</v>
      </c>
      <c r="F50" s="21" t="s">
        <v>45</v>
      </c>
      <c r="G50" s="21">
        <v>2</v>
      </c>
      <c r="H50" s="4"/>
      <c r="I50" s="4"/>
      <c r="J50" s="4"/>
      <c r="K50" s="4">
        <v>2</v>
      </c>
      <c r="L50" s="106"/>
      <c r="M50" s="106"/>
      <c r="N50" s="106"/>
      <c r="O50" s="107" t="s">
        <v>45</v>
      </c>
      <c r="P50" s="107">
        <v>1</v>
      </c>
      <c r="Q50" s="106"/>
      <c r="R50" s="108"/>
      <c r="S50" s="109">
        <v>22</v>
      </c>
      <c r="T50" s="32">
        <f>(N50*R50)</f>
        <v>0</v>
      </c>
      <c r="U50" s="32">
        <f>IF(S50="Без НДС","Без НДС",S50/100*T50)</f>
        <v>0</v>
      </c>
      <c r="V50" s="32">
        <f>IF(S50="Без НДС",T50,U50+T50)</f>
        <v>0</v>
      </c>
    </row>
    <row r="51" spans="2:22" ht="30" x14ac:dyDescent="0.25">
      <c r="B51" s="21">
        <v>21</v>
      </c>
      <c r="C51" s="22" t="s">
        <v>132</v>
      </c>
      <c r="D51" s="45" t="s">
        <v>133</v>
      </c>
      <c r="E51" s="45"/>
      <c r="F51" s="21" t="s">
        <v>45</v>
      </c>
      <c r="G51" s="21">
        <v>6</v>
      </c>
      <c r="H51" s="4"/>
      <c r="I51" s="4">
        <v>6</v>
      </c>
      <c r="J51" s="4"/>
      <c r="K51" s="4"/>
      <c r="L51" s="106"/>
      <c r="M51" s="106"/>
      <c r="N51" s="106"/>
      <c r="O51" s="107" t="s">
        <v>45</v>
      </c>
      <c r="P51" s="107">
        <v>1</v>
      </c>
      <c r="Q51" s="106"/>
      <c r="R51" s="108"/>
      <c r="S51" s="109">
        <v>22</v>
      </c>
      <c r="T51" s="32">
        <f>(N51*R51)</f>
        <v>0</v>
      </c>
      <c r="U51" s="32">
        <f>IF(S51="Без НДС","Без НДС",S51/100*T51)</f>
        <v>0</v>
      </c>
      <c r="V51" s="32">
        <f>IF(S51="Без НДС",T51,U51+T51)</f>
        <v>0</v>
      </c>
    </row>
    <row r="52" spans="2:22" x14ac:dyDescent="0.25">
      <c r="B52" s="21">
        <v>22</v>
      </c>
      <c r="C52" s="22" t="s">
        <v>134</v>
      </c>
      <c r="D52" s="45" t="s">
        <v>135</v>
      </c>
      <c r="E52" s="45"/>
      <c r="F52" s="21" t="s">
        <v>45</v>
      </c>
      <c r="G52" s="21">
        <v>1</v>
      </c>
      <c r="H52" s="4"/>
      <c r="I52" s="4"/>
      <c r="J52" s="4"/>
      <c r="K52" s="4">
        <v>1</v>
      </c>
      <c r="L52" s="106"/>
      <c r="M52" s="106"/>
      <c r="N52" s="106"/>
      <c r="O52" s="107" t="s">
        <v>45</v>
      </c>
      <c r="P52" s="107">
        <v>1</v>
      </c>
      <c r="Q52" s="106"/>
      <c r="R52" s="108"/>
      <c r="S52" s="109">
        <v>22</v>
      </c>
      <c r="T52" s="32">
        <f>(N52*R52)</f>
        <v>0</v>
      </c>
      <c r="U52" s="32">
        <f>IF(S52="Без НДС","Без НДС",S52/100*T52)</f>
        <v>0</v>
      </c>
      <c r="V52" s="32">
        <f>IF(S52="Без НДС",T52,U52+T52)</f>
        <v>0</v>
      </c>
    </row>
    <row r="53" spans="2:22" ht="45" x14ac:dyDescent="0.25">
      <c r="B53" s="21">
        <v>23</v>
      </c>
      <c r="C53" s="22" t="s">
        <v>136</v>
      </c>
      <c r="D53" s="45" t="s">
        <v>137</v>
      </c>
      <c r="E53" s="45"/>
      <c r="F53" s="21" t="s">
        <v>62</v>
      </c>
      <c r="G53" s="21">
        <v>3780</v>
      </c>
      <c r="H53" s="4">
        <v>1020</v>
      </c>
      <c r="I53" s="4">
        <v>1020</v>
      </c>
      <c r="J53" s="4">
        <v>780</v>
      </c>
      <c r="K53" s="4">
        <v>960</v>
      </c>
      <c r="L53" s="106"/>
      <c r="M53" s="106"/>
      <c r="N53" s="106"/>
      <c r="O53" s="107" t="s">
        <v>62</v>
      </c>
      <c r="P53" s="107">
        <v>1</v>
      </c>
      <c r="Q53" s="106"/>
      <c r="R53" s="108"/>
      <c r="S53" s="109">
        <v>22</v>
      </c>
      <c r="T53" s="32">
        <f>(N53*R53)</f>
        <v>0</v>
      </c>
      <c r="U53" s="32">
        <f>IF(S53="Без НДС","Без НДС",S53/100*T53)</f>
        <v>0</v>
      </c>
      <c r="V53" s="32">
        <f>IF(S53="Без НДС",T53,U53+T53)</f>
        <v>0</v>
      </c>
    </row>
    <row r="54" spans="2:22" ht="30" x14ac:dyDescent="0.25">
      <c r="B54" s="21">
        <v>24</v>
      </c>
      <c r="C54" s="22" t="s">
        <v>138</v>
      </c>
      <c r="D54" s="45" t="s">
        <v>139</v>
      </c>
      <c r="E54" s="45"/>
      <c r="F54" s="21" t="s">
        <v>45</v>
      </c>
      <c r="G54" s="21">
        <v>690</v>
      </c>
      <c r="H54" s="4">
        <v>195</v>
      </c>
      <c r="I54" s="4">
        <v>195</v>
      </c>
      <c r="J54" s="4">
        <v>105</v>
      </c>
      <c r="K54" s="4">
        <v>195</v>
      </c>
      <c r="L54" s="106"/>
      <c r="M54" s="106"/>
      <c r="N54" s="106"/>
      <c r="O54" s="107" t="s">
        <v>45</v>
      </c>
      <c r="P54" s="107">
        <v>1</v>
      </c>
      <c r="Q54" s="106"/>
      <c r="R54" s="108"/>
      <c r="S54" s="109">
        <v>22</v>
      </c>
      <c r="T54" s="32">
        <f>(N54*R54)</f>
        <v>0</v>
      </c>
      <c r="U54" s="32">
        <f>IF(S54="Без НДС","Без НДС",S54/100*T54)</f>
        <v>0</v>
      </c>
      <c r="V54" s="32">
        <f>IF(S54="Без НДС",T54,U54+T54)</f>
        <v>0</v>
      </c>
    </row>
    <row r="55" spans="2:22" x14ac:dyDescent="0.25">
      <c r="B55" s="21">
        <v>25</v>
      </c>
      <c r="C55" s="22" t="s">
        <v>140</v>
      </c>
      <c r="D55" s="45" t="s">
        <v>141</v>
      </c>
      <c r="E55" s="45"/>
      <c r="F55" s="21" t="s">
        <v>62</v>
      </c>
      <c r="G55" s="21">
        <v>1000</v>
      </c>
      <c r="H55" s="4">
        <v>250</v>
      </c>
      <c r="I55" s="4">
        <v>250</v>
      </c>
      <c r="J55" s="4">
        <v>250</v>
      </c>
      <c r="K55" s="4">
        <v>250</v>
      </c>
      <c r="L55" s="106"/>
      <c r="M55" s="106"/>
      <c r="N55" s="106"/>
      <c r="O55" s="107" t="s">
        <v>62</v>
      </c>
      <c r="P55" s="107">
        <v>1</v>
      </c>
      <c r="Q55" s="106"/>
      <c r="R55" s="108"/>
      <c r="S55" s="109">
        <v>22</v>
      </c>
      <c r="T55" s="32">
        <f>(N55*R55)</f>
        <v>0</v>
      </c>
      <c r="U55" s="32">
        <f>IF(S55="Без НДС","Без НДС",S55/100*T55)</f>
        <v>0</v>
      </c>
      <c r="V55" s="32">
        <f>IF(S55="Без НДС",T55,U55+T55)</f>
        <v>0</v>
      </c>
    </row>
    <row r="56" spans="2:22" x14ac:dyDescent="0.25">
      <c r="B56" s="21">
        <v>26</v>
      </c>
      <c r="C56" s="22" t="s">
        <v>142</v>
      </c>
      <c r="D56" s="45" t="s">
        <v>143</v>
      </c>
      <c r="E56" s="45"/>
      <c r="F56" s="21" t="s">
        <v>45</v>
      </c>
      <c r="G56" s="21">
        <v>1</v>
      </c>
      <c r="H56" s="4">
        <v>1</v>
      </c>
      <c r="I56" s="4"/>
      <c r="J56" s="4"/>
      <c r="K56" s="4"/>
      <c r="L56" s="106"/>
      <c r="M56" s="106"/>
      <c r="N56" s="106"/>
      <c r="O56" s="107" t="s">
        <v>45</v>
      </c>
      <c r="P56" s="107">
        <v>1</v>
      </c>
      <c r="Q56" s="106"/>
      <c r="R56" s="108"/>
      <c r="S56" s="109">
        <v>22</v>
      </c>
      <c r="T56" s="32">
        <f>(N56*R56)</f>
        <v>0</v>
      </c>
      <c r="U56" s="32">
        <f>IF(S56="Без НДС","Без НДС",S56/100*T56)</f>
        <v>0</v>
      </c>
      <c r="V56" s="32">
        <f>IF(S56="Без НДС",T56,U56+T56)</f>
        <v>0</v>
      </c>
    </row>
    <row r="57" spans="2:22" ht="30" x14ac:dyDescent="0.25">
      <c r="B57" s="21">
        <v>27</v>
      </c>
      <c r="C57" s="22" t="s">
        <v>142</v>
      </c>
      <c r="D57" s="45" t="s">
        <v>143</v>
      </c>
      <c r="E57" s="45" t="s">
        <v>144</v>
      </c>
      <c r="F57" s="21" t="s">
        <v>45</v>
      </c>
      <c r="G57" s="21">
        <v>4</v>
      </c>
      <c r="H57" s="4"/>
      <c r="I57" s="4">
        <v>4</v>
      </c>
      <c r="J57" s="4"/>
      <c r="K57" s="4"/>
      <c r="L57" s="106"/>
      <c r="M57" s="106"/>
      <c r="N57" s="106"/>
      <c r="O57" s="107" t="s">
        <v>45</v>
      </c>
      <c r="P57" s="107">
        <v>1</v>
      </c>
      <c r="Q57" s="106"/>
      <c r="R57" s="108"/>
      <c r="S57" s="109">
        <v>22</v>
      </c>
      <c r="T57" s="32">
        <f>(N57*R57)</f>
        <v>0</v>
      </c>
      <c r="U57" s="32">
        <f>IF(S57="Без НДС","Без НДС",S57/100*T57)</f>
        <v>0</v>
      </c>
      <c r="V57" s="32">
        <f>IF(S57="Без НДС",T57,U57+T57)</f>
        <v>0</v>
      </c>
    </row>
    <row r="58" spans="2:22" x14ac:dyDescent="0.25">
      <c r="B58" s="21">
        <v>28</v>
      </c>
      <c r="C58" s="22" t="s">
        <v>142</v>
      </c>
      <c r="D58" s="45" t="s">
        <v>143</v>
      </c>
      <c r="E58" s="45" t="s">
        <v>145</v>
      </c>
      <c r="F58" s="21" t="s">
        <v>45</v>
      </c>
      <c r="G58" s="21">
        <v>2</v>
      </c>
      <c r="H58" s="4"/>
      <c r="I58" s="4">
        <v>2</v>
      </c>
      <c r="J58" s="4"/>
      <c r="K58" s="4"/>
      <c r="L58" s="106"/>
      <c r="M58" s="106"/>
      <c r="N58" s="106"/>
      <c r="O58" s="107" t="s">
        <v>45</v>
      </c>
      <c r="P58" s="107">
        <v>1</v>
      </c>
      <c r="Q58" s="106"/>
      <c r="R58" s="108"/>
      <c r="S58" s="109">
        <v>22</v>
      </c>
      <c r="T58" s="32">
        <f>(N58*R58)</f>
        <v>0</v>
      </c>
      <c r="U58" s="32">
        <f>IF(S58="Без НДС","Без НДС",S58/100*T58)</f>
        <v>0</v>
      </c>
      <c r="V58" s="32">
        <f>IF(S58="Без НДС",T58,U58+T58)</f>
        <v>0</v>
      </c>
    </row>
    <row r="59" spans="2:22" ht="45" x14ac:dyDescent="0.25">
      <c r="B59" s="21">
        <v>29</v>
      </c>
      <c r="C59" s="22" t="s">
        <v>142</v>
      </c>
      <c r="D59" s="45" t="s">
        <v>143</v>
      </c>
      <c r="E59" s="45" t="s">
        <v>146</v>
      </c>
      <c r="F59" s="21" t="s">
        <v>45</v>
      </c>
      <c r="G59" s="21">
        <v>1</v>
      </c>
      <c r="H59" s="4">
        <v>1</v>
      </c>
      <c r="I59" s="4"/>
      <c r="J59" s="4"/>
      <c r="K59" s="4"/>
      <c r="L59" s="106"/>
      <c r="M59" s="106"/>
      <c r="N59" s="106"/>
      <c r="O59" s="107" t="s">
        <v>45</v>
      </c>
      <c r="P59" s="107">
        <v>1</v>
      </c>
      <c r="Q59" s="106"/>
      <c r="R59" s="108"/>
      <c r="S59" s="109">
        <v>22</v>
      </c>
      <c r="T59" s="32">
        <f>(N59*R59)</f>
        <v>0</v>
      </c>
      <c r="U59" s="32">
        <f>IF(S59="Без НДС","Без НДС",S59/100*T59)</f>
        <v>0</v>
      </c>
      <c r="V59" s="32">
        <f>IF(S59="Без НДС",T59,U59+T59)</f>
        <v>0</v>
      </c>
    </row>
    <row r="60" spans="2:22" x14ac:dyDescent="0.25">
      <c r="B60" s="21">
        <v>30</v>
      </c>
      <c r="C60" s="22" t="s">
        <v>147</v>
      </c>
      <c r="D60" s="45" t="s">
        <v>148</v>
      </c>
      <c r="E60" s="45"/>
      <c r="F60" s="21" t="s">
        <v>45</v>
      </c>
      <c r="G60" s="21">
        <v>1</v>
      </c>
      <c r="H60" s="4">
        <v>1</v>
      </c>
      <c r="I60" s="4"/>
      <c r="J60" s="4"/>
      <c r="K60" s="4"/>
      <c r="L60" s="106"/>
      <c r="M60" s="106"/>
      <c r="N60" s="106"/>
      <c r="O60" s="107" t="s">
        <v>45</v>
      </c>
      <c r="P60" s="107">
        <v>1</v>
      </c>
      <c r="Q60" s="106"/>
      <c r="R60" s="108"/>
      <c r="S60" s="109">
        <v>22</v>
      </c>
      <c r="T60" s="32">
        <f>(N60*R60)</f>
        <v>0</v>
      </c>
      <c r="U60" s="32">
        <f>IF(S60="Без НДС","Без НДС",S60/100*T60)</f>
        <v>0</v>
      </c>
      <c r="V60" s="32">
        <f>IF(S60="Без НДС",T60,U60+T60)</f>
        <v>0</v>
      </c>
    </row>
    <row r="61" spans="2:22" ht="30" x14ac:dyDescent="0.25">
      <c r="B61" s="21">
        <v>31</v>
      </c>
      <c r="C61" s="22" t="s">
        <v>149</v>
      </c>
      <c r="D61" s="45" t="s">
        <v>150</v>
      </c>
      <c r="E61" s="45"/>
      <c r="F61" s="21" t="s">
        <v>45</v>
      </c>
      <c r="G61" s="21">
        <v>3</v>
      </c>
      <c r="H61" s="4"/>
      <c r="I61" s="4">
        <v>2</v>
      </c>
      <c r="J61" s="4">
        <v>1</v>
      </c>
      <c r="K61" s="4"/>
      <c r="L61" s="106"/>
      <c r="M61" s="106"/>
      <c r="N61" s="106"/>
      <c r="O61" s="107" t="s">
        <v>45</v>
      </c>
      <c r="P61" s="107">
        <v>1</v>
      </c>
      <c r="Q61" s="106"/>
      <c r="R61" s="108"/>
      <c r="S61" s="109">
        <v>22</v>
      </c>
      <c r="T61" s="32">
        <f>(N61*R61)</f>
        <v>0</v>
      </c>
      <c r="U61" s="32">
        <f>IF(S61="Без НДС","Без НДС",S61/100*T61)</f>
        <v>0</v>
      </c>
      <c r="V61" s="32">
        <f>IF(S61="Без НДС",T61,U61+T61)</f>
        <v>0</v>
      </c>
    </row>
    <row r="62" spans="2:22" ht="30" x14ac:dyDescent="0.25">
      <c r="B62" s="21">
        <v>32</v>
      </c>
      <c r="C62" s="22" t="s">
        <v>151</v>
      </c>
      <c r="D62" s="45" t="s">
        <v>152</v>
      </c>
      <c r="E62" s="45"/>
      <c r="F62" s="21" t="s">
        <v>45</v>
      </c>
      <c r="G62" s="21">
        <v>6</v>
      </c>
      <c r="H62" s="4"/>
      <c r="I62" s="4">
        <v>4</v>
      </c>
      <c r="J62" s="4"/>
      <c r="K62" s="4">
        <v>2</v>
      </c>
      <c r="L62" s="106"/>
      <c r="M62" s="106"/>
      <c r="N62" s="106"/>
      <c r="O62" s="107" t="s">
        <v>45</v>
      </c>
      <c r="P62" s="107">
        <v>1</v>
      </c>
      <c r="Q62" s="106"/>
      <c r="R62" s="108"/>
      <c r="S62" s="109">
        <v>22</v>
      </c>
      <c r="T62" s="32">
        <f>(N62*R62)</f>
        <v>0</v>
      </c>
      <c r="U62" s="32">
        <f>IF(S62="Без НДС","Без НДС",S62/100*T62)</f>
        <v>0</v>
      </c>
      <c r="V62" s="32">
        <f>IF(S62="Без НДС",T62,U62+T62)</f>
        <v>0</v>
      </c>
    </row>
    <row r="63" spans="2:22" ht="60" x14ac:dyDescent="0.25">
      <c r="B63" s="21">
        <v>33</v>
      </c>
      <c r="C63" s="22" t="s">
        <v>151</v>
      </c>
      <c r="D63" s="45" t="s">
        <v>152</v>
      </c>
      <c r="E63" s="45" t="s">
        <v>153</v>
      </c>
      <c r="F63" s="21" t="s">
        <v>45</v>
      </c>
      <c r="G63" s="21">
        <v>3</v>
      </c>
      <c r="H63" s="4"/>
      <c r="I63" s="4"/>
      <c r="J63" s="4">
        <v>3</v>
      </c>
      <c r="K63" s="4"/>
      <c r="L63" s="106"/>
      <c r="M63" s="106"/>
      <c r="N63" s="106"/>
      <c r="O63" s="107" t="s">
        <v>45</v>
      </c>
      <c r="P63" s="107">
        <v>1</v>
      </c>
      <c r="Q63" s="106"/>
      <c r="R63" s="108"/>
      <c r="S63" s="109">
        <v>22</v>
      </c>
      <c r="T63" s="32">
        <f>(N63*R63)</f>
        <v>0</v>
      </c>
      <c r="U63" s="32">
        <f>IF(S63="Без НДС","Без НДС",S63/100*T63)</f>
        <v>0</v>
      </c>
      <c r="V63" s="32">
        <f>IF(S63="Без НДС",T63,U63+T63)</f>
        <v>0</v>
      </c>
    </row>
    <row r="64" spans="2:22" ht="30" x14ac:dyDescent="0.25">
      <c r="B64" s="21">
        <v>34</v>
      </c>
      <c r="C64" s="22" t="s">
        <v>154</v>
      </c>
      <c r="D64" s="45" t="s">
        <v>155</v>
      </c>
      <c r="E64" s="45"/>
      <c r="F64" s="21" t="s">
        <v>45</v>
      </c>
      <c r="G64" s="21">
        <v>21</v>
      </c>
      <c r="H64" s="4">
        <v>4</v>
      </c>
      <c r="I64" s="4">
        <v>6</v>
      </c>
      <c r="J64" s="4">
        <v>5</v>
      </c>
      <c r="K64" s="4">
        <v>6</v>
      </c>
      <c r="L64" s="106"/>
      <c r="M64" s="106"/>
      <c r="N64" s="106"/>
      <c r="O64" s="107" t="s">
        <v>45</v>
      </c>
      <c r="P64" s="107">
        <v>1</v>
      </c>
      <c r="Q64" s="106"/>
      <c r="R64" s="108"/>
      <c r="S64" s="109">
        <v>22</v>
      </c>
      <c r="T64" s="32">
        <f>(N64*R64)</f>
        <v>0</v>
      </c>
      <c r="U64" s="32">
        <f>IF(S64="Без НДС","Без НДС",S64/100*T64)</f>
        <v>0</v>
      </c>
      <c r="V64" s="32">
        <f>IF(S64="Без НДС",T64,U64+T64)</f>
        <v>0</v>
      </c>
    </row>
    <row r="65" spans="2:22" ht="30" x14ac:dyDescent="0.25">
      <c r="B65" s="21">
        <v>35</v>
      </c>
      <c r="C65" s="22" t="s">
        <v>156</v>
      </c>
      <c r="D65" s="45" t="s">
        <v>157</v>
      </c>
      <c r="E65" s="45"/>
      <c r="F65" s="21" t="s">
        <v>45</v>
      </c>
      <c r="G65" s="21">
        <v>310</v>
      </c>
      <c r="H65" s="4">
        <v>80</v>
      </c>
      <c r="I65" s="4">
        <v>80</v>
      </c>
      <c r="J65" s="4">
        <v>70</v>
      </c>
      <c r="K65" s="4">
        <v>80</v>
      </c>
      <c r="L65" s="106"/>
      <c r="M65" s="106"/>
      <c r="N65" s="106"/>
      <c r="O65" s="107" t="s">
        <v>45</v>
      </c>
      <c r="P65" s="107">
        <v>1</v>
      </c>
      <c r="Q65" s="106"/>
      <c r="R65" s="108"/>
      <c r="S65" s="109">
        <v>22</v>
      </c>
      <c r="T65" s="32">
        <f>(N65*R65)</f>
        <v>0</v>
      </c>
      <c r="U65" s="32">
        <f>IF(S65="Без НДС","Без НДС",S65/100*T65)</f>
        <v>0</v>
      </c>
      <c r="V65" s="32">
        <f>IF(S65="Без НДС",T65,U65+T65)</f>
        <v>0</v>
      </c>
    </row>
    <row r="66" spans="2:22" x14ac:dyDescent="0.25">
      <c r="B66" s="21">
        <v>36</v>
      </c>
      <c r="C66" s="22" t="s">
        <v>158</v>
      </c>
      <c r="D66" s="45" t="s">
        <v>159</v>
      </c>
      <c r="E66" s="45"/>
      <c r="F66" s="21" t="s">
        <v>45</v>
      </c>
      <c r="G66" s="21">
        <v>100</v>
      </c>
      <c r="H66" s="4">
        <v>30</v>
      </c>
      <c r="I66" s="4">
        <v>20</v>
      </c>
      <c r="J66" s="4">
        <v>20</v>
      </c>
      <c r="K66" s="4">
        <v>30</v>
      </c>
      <c r="L66" s="106"/>
      <c r="M66" s="106"/>
      <c r="N66" s="106"/>
      <c r="O66" s="107" t="s">
        <v>45</v>
      </c>
      <c r="P66" s="107">
        <v>1</v>
      </c>
      <c r="Q66" s="106"/>
      <c r="R66" s="108"/>
      <c r="S66" s="109">
        <v>22</v>
      </c>
      <c r="T66" s="32">
        <f>(N66*R66)</f>
        <v>0</v>
      </c>
      <c r="U66" s="32">
        <f>IF(S66="Без НДС","Без НДС",S66/100*T66)</f>
        <v>0</v>
      </c>
      <c r="V66" s="32">
        <f>IF(S66="Без НДС",T66,U66+T66)</f>
        <v>0</v>
      </c>
    </row>
    <row r="67" spans="2:22" x14ac:dyDescent="0.25">
      <c r="B67" s="21">
        <v>37</v>
      </c>
      <c r="C67" s="22" t="s">
        <v>160</v>
      </c>
      <c r="D67" s="45" t="s">
        <v>161</v>
      </c>
      <c r="E67" s="45" t="s">
        <v>162</v>
      </c>
      <c r="F67" s="21" t="s">
        <v>45</v>
      </c>
      <c r="G67" s="21">
        <v>158</v>
      </c>
      <c r="H67" s="4">
        <v>32</v>
      </c>
      <c r="I67" s="4">
        <v>42</v>
      </c>
      <c r="J67" s="4">
        <v>42</v>
      </c>
      <c r="K67" s="4">
        <v>42</v>
      </c>
      <c r="L67" s="106"/>
      <c r="M67" s="106"/>
      <c r="N67" s="106"/>
      <c r="O67" s="107" t="s">
        <v>45</v>
      </c>
      <c r="P67" s="107">
        <v>1</v>
      </c>
      <c r="Q67" s="106"/>
      <c r="R67" s="108"/>
      <c r="S67" s="109">
        <v>22</v>
      </c>
      <c r="T67" s="32">
        <f>(N67*R67)</f>
        <v>0</v>
      </c>
      <c r="U67" s="32">
        <f>IF(S67="Без НДС","Без НДС",S67/100*T67)</f>
        <v>0</v>
      </c>
      <c r="V67" s="32">
        <f>IF(S67="Без НДС",T67,U67+T67)</f>
        <v>0</v>
      </c>
    </row>
    <row r="68" spans="2:22" x14ac:dyDescent="0.25">
      <c r="B68" s="21">
        <v>38</v>
      </c>
      <c r="C68" s="22" t="s">
        <v>163</v>
      </c>
      <c r="D68" s="45" t="s">
        <v>164</v>
      </c>
      <c r="E68" s="45"/>
      <c r="F68" s="21" t="s">
        <v>45</v>
      </c>
      <c r="G68" s="21">
        <v>120</v>
      </c>
      <c r="H68" s="4">
        <v>30</v>
      </c>
      <c r="I68" s="4">
        <v>30</v>
      </c>
      <c r="J68" s="4">
        <v>40</v>
      </c>
      <c r="K68" s="4">
        <v>20</v>
      </c>
      <c r="L68" s="106"/>
      <c r="M68" s="106"/>
      <c r="N68" s="106"/>
      <c r="O68" s="107" t="s">
        <v>45</v>
      </c>
      <c r="P68" s="107">
        <v>1</v>
      </c>
      <c r="Q68" s="106"/>
      <c r="R68" s="108"/>
      <c r="S68" s="109">
        <v>22</v>
      </c>
      <c r="T68" s="32">
        <f>(N68*R68)</f>
        <v>0</v>
      </c>
      <c r="U68" s="32">
        <f>IF(S68="Без НДС","Без НДС",S68/100*T68)</f>
        <v>0</v>
      </c>
      <c r="V68" s="32">
        <f>IF(S68="Без НДС",T68,U68+T68)</f>
        <v>0</v>
      </c>
    </row>
    <row r="69" spans="2:22" ht="30" x14ac:dyDescent="0.25">
      <c r="B69" s="21">
        <v>39</v>
      </c>
      <c r="C69" s="22" t="s">
        <v>165</v>
      </c>
      <c r="D69" s="45" t="s">
        <v>166</v>
      </c>
      <c r="E69" s="45"/>
      <c r="F69" s="21" t="s">
        <v>45</v>
      </c>
      <c r="G69" s="21">
        <v>332</v>
      </c>
      <c r="H69" s="4">
        <v>40</v>
      </c>
      <c r="I69" s="4">
        <v>120</v>
      </c>
      <c r="J69" s="4">
        <v>80</v>
      </c>
      <c r="K69" s="4">
        <v>92</v>
      </c>
      <c r="L69" s="106"/>
      <c r="M69" s="106"/>
      <c r="N69" s="106"/>
      <c r="O69" s="107" t="s">
        <v>45</v>
      </c>
      <c r="P69" s="107">
        <v>1</v>
      </c>
      <c r="Q69" s="106"/>
      <c r="R69" s="108"/>
      <c r="S69" s="109">
        <v>22</v>
      </c>
      <c r="T69" s="32">
        <f>(N69*R69)</f>
        <v>0</v>
      </c>
      <c r="U69" s="32">
        <f>IF(S69="Без НДС","Без НДС",S69/100*T69)</f>
        <v>0</v>
      </c>
      <c r="V69" s="32">
        <f>IF(S69="Без НДС",T69,U69+T69)</f>
        <v>0</v>
      </c>
    </row>
    <row r="70" spans="2:22" ht="30" x14ac:dyDescent="0.25">
      <c r="B70" s="21">
        <v>40</v>
      </c>
      <c r="C70" s="22" t="s">
        <v>167</v>
      </c>
      <c r="D70" s="45" t="s">
        <v>168</v>
      </c>
      <c r="E70" s="45"/>
      <c r="F70" s="21" t="s">
        <v>45</v>
      </c>
      <c r="G70" s="21">
        <v>273</v>
      </c>
      <c r="H70" s="4"/>
      <c r="I70" s="4">
        <v>79</v>
      </c>
      <c r="J70" s="4">
        <v>93</v>
      </c>
      <c r="K70" s="4">
        <v>101</v>
      </c>
      <c r="L70" s="106"/>
      <c r="M70" s="106"/>
      <c r="N70" s="106"/>
      <c r="O70" s="107" t="s">
        <v>45</v>
      </c>
      <c r="P70" s="107">
        <v>1</v>
      </c>
      <c r="Q70" s="106"/>
      <c r="R70" s="108"/>
      <c r="S70" s="109">
        <v>22</v>
      </c>
      <c r="T70" s="32">
        <f>(N70*R70)</f>
        <v>0</v>
      </c>
      <c r="U70" s="32">
        <f>IF(S70="Без НДС","Без НДС",S70/100*T70)</f>
        <v>0</v>
      </c>
      <c r="V70" s="32">
        <f>IF(S70="Без НДС",T70,U70+T70)</f>
        <v>0</v>
      </c>
    </row>
    <row r="71" spans="2:22" ht="30" x14ac:dyDescent="0.25">
      <c r="B71" s="21">
        <v>41</v>
      </c>
      <c r="C71" s="22" t="s">
        <v>167</v>
      </c>
      <c r="D71" s="45" t="s">
        <v>168</v>
      </c>
      <c r="E71" s="45" t="s">
        <v>119</v>
      </c>
      <c r="F71" s="21" t="s">
        <v>45</v>
      </c>
      <c r="G71" s="21">
        <v>36</v>
      </c>
      <c r="H71" s="4">
        <v>9</v>
      </c>
      <c r="I71" s="4">
        <v>9</v>
      </c>
      <c r="J71" s="4">
        <v>9</v>
      </c>
      <c r="K71" s="4">
        <v>9</v>
      </c>
      <c r="L71" s="106"/>
      <c r="M71" s="106"/>
      <c r="N71" s="106"/>
      <c r="O71" s="107" t="s">
        <v>45</v>
      </c>
      <c r="P71" s="107">
        <v>1</v>
      </c>
      <c r="Q71" s="106"/>
      <c r="R71" s="108"/>
      <c r="S71" s="109">
        <v>22</v>
      </c>
      <c r="T71" s="32">
        <f>(N71*R71)</f>
        <v>0</v>
      </c>
      <c r="U71" s="32">
        <f>IF(S71="Без НДС","Без НДС",S71/100*T71)</f>
        <v>0</v>
      </c>
      <c r="V71" s="32">
        <f>IF(S71="Без НДС",T71,U71+T71)</f>
        <v>0</v>
      </c>
    </row>
    <row r="72" spans="2:22" ht="30" x14ac:dyDescent="0.25">
      <c r="B72" s="21">
        <v>42</v>
      </c>
      <c r="C72" s="22" t="s">
        <v>169</v>
      </c>
      <c r="D72" s="45" t="s">
        <v>170</v>
      </c>
      <c r="E72" s="45"/>
      <c r="F72" s="21" t="s">
        <v>45</v>
      </c>
      <c r="G72" s="21">
        <v>962.00019999999995</v>
      </c>
      <c r="H72" s="4">
        <v>270</v>
      </c>
      <c r="I72" s="4">
        <v>217.00020000000001</v>
      </c>
      <c r="J72" s="4">
        <v>238</v>
      </c>
      <c r="K72" s="4">
        <v>237</v>
      </c>
      <c r="L72" s="106"/>
      <c r="M72" s="106"/>
      <c r="N72" s="106"/>
      <c r="O72" s="107" t="s">
        <v>45</v>
      </c>
      <c r="P72" s="107">
        <v>1</v>
      </c>
      <c r="Q72" s="106"/>
      <c r="R72" s="108"/>
      <c r="S72" s="109">
        <v>22</v>
      </c>
      <c r="T72" s="32">
        <f>(N72*R72)</f>
        <v>0</v>
      </c>
      <c r="U72" s="32">
        <f>IF(S72="Без НДС","Без НДС",S72/100*T72)</f>
        <v>0</v>
      </c>
      <c r="V72" s="32">
        <f>IF(S72="Без НДС",T72,U72+T72)</f>
        <v>0</v>
      </c>
    </row>
    <row r="73" spans="2:22" ht="30" x14ac:dyDescent="0.25">
      <c r="B73" s="21">
        <v>43</v>
      </c>
      <c r="C73" s="22" t="s">
        <v>171</v>
      </c>
      <c r="D73" s="45" t="s">
        <v>172</v>
      </c>
      <c r="E73" s="45" t="s">
        <v>119</v>
      </c>
      <c r="F73" s="21" t="s">
        <v>45</v>
      </c>
      <c r="G73" s="21">
        <v>9548.0095999999994</v>
      </c>
      <c r="H73" s="4">
        <v>1850</v>
      </c>
      <c r="I73" s="4">
        <v>2248.0095999999999</v>
      </c>
      <c r="J73" s="4">
        <v>2775</v>
      </c>
      <c r="K73" s="4">
        <v>2675</v>
      </c>
      <c r="L73" s="106"/>
      <c r="M73" s="106"/>
      <c r="N73" s="106"/>
      <c r="O73" s="107" t="s">
        <v>45</v>
      </c>
      <c r="P73" s="107">
        <v>1</v>
      </c>
      <c r="Q73" s="106"/>
      <c r="R73" s="108"/>
      <c r="S73" s="109">
        <v>22</v>
      </c>
      <c r="T73" s="32">
        <f>(N73*R73)</f>
        <v>0</v>
      </c>
      <c r="U73" s="32">
        <f>IF(S73="Без НДС","Без НДС",S73/100*T73)</f>
        <v>0</v>
      </c>
      <c r="V73" s="32">
        <f>IF(S73="Без НДС",T73,U73+T73)</f>
        <v>0</v>
      </c>
    </row>
    <row r="74" spans="2:22" ht="30" x14ac:dyDescent="0.25">
      <c r="B74" s="21">
        <v>44</v>
      </c>
      <c r="C74" s="22" t="s">
        <v>173</v>
      </c>
      <c r="D74" s="45" t="s">
        <v>174</v>
      </c>
      <c r="E74" s="45" t="s">
        <v>119</v>
      </c>
      <c r="F74" s="21" t="s">
        <v>65</v>
      </c>
      <c r="G74" s="21">
        <v>79</v>
      </c>
      <c r="H74" s="4">
        <v>19</v>
      </c>
      <c r="I74" s="4">
        <v>14</v>
      </c>
      <c r="J74" s="4">
        <v>19</v>
      </c>
      <c r="K74" s="4">
        <v>27</v>
      </c>
      <c r="L74" s="106"/>
      <c r="M74" s="106"/>
      <c r="N74" s="106"/>
      <c r="O74" s="107" t="s">
        <v>65</v>
      </c>
      <c r="P74" s="107">
        <v>1</v>
      </c>
      <c r="Q74" s="106"/>
      <c r="R74" s="108"/>
      <c r="S74" s="109">
        <v>22</v>
      </c>
      <c r="T74" s="32">
        <f>(N74*R74)</f>
        <v>0</v>
      </c>
      <c r="U74" s="32">
        <f>IF(S74="Без НДС","Без НДС",S74/100*T74)</f>
        <v>0</v>
      </c>
      <c r="V74" s="32">
        <f>IF(S74="Без НДС",T74,U74+T74)</f>
        <v>0</v>
      </c>
    </row>
    <row r="75" spans="2:22" ht="45" x14ac:dyDescent="0.25">
      <c r="B75" s="21">
        <v>45</v>
      </c>
      <c r="C75" s="22" t="s">
        <v>175</v>
      </c>
      <c r="D75" s="45" t="s">
        <v>176</v>
      </c>
      <c r="E75" s="45" t="s">
        <v>119</v>
      </c>
      <c r="F75" s="21" t="s">
        <v>65</v>
      </c>
      <c r="G75" s="21">
        <v>1612</v>
      </c>
      <c r="H75" s="4">
        <v>368</v>
      </c>
      <c r="I75" s="4">
        <v>341</v>
      </c>
      <c r="J75" s="4">
        <v>381</v>
      </c>
      <c r="K75" s="4">
        <v>522</v>
      </c>
      <c r="L75" s="106"/>
      <c r="M75" s="106"/>
      <c r="N75" s="106"/>
      <c r="O75" s="107" t="s">
        <v>65</v>
      </c>
      <c r="P75" s="107">
        <v>1</v>
      </c>
      <c r="Q75" s="106"/>
      <c r="R75" s="108"/>
      <c r="S75" s="109">
        <v>22</v>
      </c>
      <c r="T75" s="32">
        <f>(N75*R75)</f>
        <v>0</v>
      </c>
      <c r="U75" s="32">
        <f>IF(S75="Без НДС","Без НДС",S75/100*T75)</f>
        <v>0</v>
      </c>
      <c r="V75" s="32">
        <f>IF(S75="Без НДС",T75,U75+T75)</f>
        <v>0</v>
      </c>
    </row>
    <row r="76" spans="2:22" ht="45" x14ac:dyDescent="0.25">
      <c r="B76" s="21">
        <v>46</v>
      </c>
      <c r="C76" s="22" t="s">
        <v>177</v>
      </c>
      <c r="D76" s="45" t="s">
        <v>178</v>
      </c>
      <c r="E76" s="45"/>
      <c r="F76" s="21" t="s">
        <v>63</v>
      </c>
      <c r="G76" s="21">
        <v>3293</v>
      </c>
      <c r="H76" s="4">
        <v>675</v>
      </c>
      <c r="I76" s="4">
        <v>675</v>
      </c>
      <c r="J76" s="4">
        <v>931</v>
      </c>
      <c r="K76" s="4">
        <v>1012</v>
      </c>
      <c r="L76" s="106"/>
      <c r="M76" s="106"/>
      <c r="N76" s="106"/>
      <c r="O76" s="107" t="s">
        <v>63</v>
      </c>
      <c r="P76" s="107">
        <v>1</v>
      </c>
      <c r="Q76" s="106"/>
      <c r="R76" s="108"/>
      <c r="S76" s="109">
        <v>22</v>
      </c>
      <c r="T76" s="32">
        <f>(N76*R76)</f>
        <v>0</v>
      </c>
      <c r="U76" s="32">
        <f>IF(S76="Без НДС","Без НДС",S76/100*T76)</f>
        <v>0</v>
      </c>
      <c r="V76" s="32">
        <f>IF(S76="Без НДС",T76,U76+T76)</f>
        <v>0</v>
      </c>
    </row>
    <row r="77" spans="2:22" ht="45" x14ac:dyDescent="0.25">
      <c r="B77" s="21">
        <v>47</v>
      </c>
      <c r="C77" s="22" t="s">
        <v>179</v>
      </c>
      <c r="D77" s="45" t="s">
        <v>180</v>
      </c>
      <c r="E77" s="45"/>
      <c r="F77" s="21" t="s">
        <v>63</v>
      </c>
      <c r="G77" s="21">
        <v>648</v>
      </c>
      <c r="H77" s="4">
        <v>158</v>
      </c>
      <c r="I77" s="4">
        <v>246</v>
      </c>
      <c r="J77" s="4">
        <v>164</v>
      </c>
      <c r="K77" s="4">
        <v>80</v>
      </c>
      <c r="L77" s="106"/>
      <c r="M77" s="106"/>
      <c r="N77" s="106"/>
      <c r="O77" s="107" t="s">
        <v>63</v>
      </c>
      <c r="P77" s="107">
        <v>1</v>
      </c>
      <c r="Q77" s="106"/>
      <c r="R77" s="108"/>
      <c r="S77" s="109">
        <v>22</v>
      </c>
      <c r="T77" s="32">
        <f>(N77*R77)</f>
        <v>0</v>
      </c>
      <c r="U77" s="32">
        <f>IF(S77="Без НДС","Без НДС",S77/100*T77)</f>
        <v>0</v>
      </c>
      <c r="V77" s="32">
        <f>IF(S77="Без НДС",T77,U77+T77)</f>
        <v>0</v>
      </c>
    </row>
    <row r="78" spans="2:22" ht="45" x14ac:dyDescent="0.25">
      <c r="B78" s="21">
        <v>48</v>
      </c>
      <c r="C78" s="22" t="s">
        <v>179</v>
      </c>
      <c r="D78" s="45" t="s">
        <v>180</v>
      </c>
      <c r="E78" s="45" t="s">
        <v>181</v>
      </c>
      <c r="F78" s="21" t="s">
        <v>63</v>
      </c>
      <c r="G78" s="21">
        <v>30</v>
      </c>
      <c r="H78" s="4"/>
      <c r="I78" s="4">
        <v>30</v>
      </c>
      <c r="J78" s="4"/>
      <c r="K78" s="4"/>
      <c r="L78" s="106"/>
      <c r="M78" s="106"/>
      <c r="N78" s="106"/>
      <c r="O78" s="107" t="s">
        <v>63</v>
      </c>
      <c r="P78" s="107">
        <v>1</v>
      </c>
      <c r="Q78" s="106"/>
      <c r="R78" s="108"/>
      <c r="S78" s="109">
        <v>22</v>
      </c>
      <c r="T78" s="32">
        <f>(N78*R78)</f>
        <v>0</v>
      </c>
      <c r="U78" s="32">
        <f>IF(S78="Без НДС","Без НДС",S78/100*T78)</f>
        <v>0</v>
      </c>
      <c r="V78" s="32">
        <f>IF(S78="Без НДС",T78,U78+T78)</f>
        <v>0</v>
      </c>
    </row>
    <row r="79" spans="2:22" ht="30" x14ac:dyDescent="0.25">
      <c r="B79" s="21">
        <v>49</v>
      </c>
      <c r="C79" s="22" t="s">
        <v>182</v>
      </c>
      <c r="D79" s="45" t="s">
        <v>183</v>
      </c>
      <c r="E79" s="45"/>
      <c r="F79" s="21" t="s">
        <v>65</v>
      </c>
      <c r="G79" s="21">
        <v>320</v>
      </c>
      <c r="H79" s="4">
        <v>80</v>
      </c>
      <c r="I79" s="4">
        <v>60</v>
      </c>
      <c r="J79" s="4">
        <v>90</v>
      </c>
      <c r="K79" s="4">
        <v>90</v>
      </c>
      <c r="L79" s="106"/>
      <c r="M79" s="106"/>
      <c r="N79" s="106"/>
      <c r="O79" s="107" t="s">
        <v>65</v>
      </c>
      <c r="P79" s="107">
        <v>1</v>
      </c>
      <c r="Q79" s="106"/>
      <c r="R79" s="108"/>
      <c r="S79" s="109">
        <v>22</v>
      </c>
      <c r="T79" s="32">
        <f>(N79*R79)</f>
        <v>0</v>
      </c>
      <c r="U79" s="32">
        <f>IF(S79="Без НДС","Без НДС",S79/100*T79)</f>
        <v>0</v>
      </c>
      <c r="V79" s="32">
        <f>IF(S79="Без НДС",T79,U79+T79)</f>
        <v>0</v>
      </c>
    </row>
    <row r="80" spans="2:22" x14ac:dyDescent="0.25">
      <c r="B80" s="21">
        <v>50</v>
      </c>
      <c r="C80" s="22" t="s">
        <v>184</v>
      </c>
      <c r="D80" s="45" t="s">
        <v>185</v>
      </c>
      <c r="E80" s="45"/>
      <c r="F80" s="21" t="s">
        <v>45</v>
      </c>
      <c r="G80" s="21">
        <v>150</v>
      </c>
      <c r="H80" s="4">
        <v>50</v>
      </c>
      <c r="I80" s="4">
        <v>60</v>
      </c>
      <c r="J80" s="4">
        <v>20</v>
      </c>
      <c r="K80" s="4">
        <v>20</v>
      </c>
      <c r="L80" s="106"/>
      <c r="M80" s="106"/>
      <c r="N80" s="106"/>
      <c r="O80" s="107" t="s">
        <v>45</v>
      </c>
      <c r="P80" s="107">
        <v>1</v>
      </c>
      <c r="Q80" s="106"/>
      <c r="R80" s="108"/>
      <c r="S80" s="109">
        <v>22</v>
      </c>
      <c r="T80" s="32">
        <f>(N80*R80)</f>
        <v>0</v>
      </c>
      <c r="U80" s="32">
        <f>IF(S80="Без НДС","Без НДС",S80/100*T80)</f>
        <v>0</v>
      </c>
      <c r="V80" s="32">
        <f>IF(S80="Без НДС",T80,U80+T80)</f>
        <v>0</v>
      </c>
    </row>
    <row r="81" spans="2:22" ht="30" x14ac:dyDescent="0.25">
      <c r="B81" s="21">
        <v>51</v>
      </c>
      <c r="C81" s="22" t="s">
        <v>186</v>
      </c>
      <c r="D81" s="45" t="s">
        <v>187</v>
      </c>
      <c r="E81" s="45"/>
      <c r="F81" s="21" t="s">
        <v>45</v>
      </c>
      <c r="G81" s="21">
        <v>76</v>
      </c>
      <c r="H81" s="4">
        <v>25</v>
      </c>
      <c r="I81" s="4">
        <v>16</v>
      </c>
      <c r="J81" s="4">
        <v>14</v>
      </c>
      <c r="K81" s="4">
        <v>21</v>
      </c>
      <c r="L81" s="106"/>
      <c r="M81" s="106"/>
      <c r="N81" s="106"/>
      <c r="O81" s="107" t="s">
        <v>45</v>
      </c>
      <c r="P81" s="107">
        <v>1</v>
      </c>
      <c r="Q81" s="106"/>
      <c r="R81" s="108"/>
      <c r="S81" s="109">
        <v>22</v>
      </c>
      <c r="T81" s="32">
        <f>(N81*R81)</f>
        <v>0</v>
      </c>
      <c r="U81" s="32">
        <f>IF(S81="Без НДС","Без НДС",S81/100*T81)</f>
        <v>0</v>
      </c>
      <c r="V81" s="32">
        <f>IF(S81="Без НДС",T81,U81+T81)</f>
        <v>0</v>
      </c>
    </row>
    <row r="82" spans="2:22" ht="30" x14ac:dyDescent="0.25">
      <c r="B82" s="21">
        <v>52</v>
      </c>
      <c r="C82" s="22" t="s">
        <v>188</v>
      </c>
      <c r="D82" s="45" t="s">
        <v>189</v>
      </c>
      <c r="E82" s="45"/>
      <c r="F82" s="21" t="s">
        <v>45</v>
      </c>
      <c r="G82" s="21">
        <v>80</v>
      </c>
      <c r="H82" s="4"/>
      <c r="I82" s="4">
        <v>30</v>
      </c>
      <c r="J82" s="4">
        <v>35</v>
      </c>
      <c r="K82" s="4">
        <v>15</v>
      </c>
      <c r="L82" s="106"/>
      <c r="M82" s="106"/>
      <c r="N82" s="106"/>
      <c r="O82" s="107" t="s">
        <v>45</v>
      </c>
      <c r="P82" s="107">
        <v>1</v>
      </c>
      <c r="Q82" s="106"/>
      <c r="R82" s="108"/>
      <c r="S82" s="109">
        <v>22</v>
      </c>
      <c r="T82" s="32">
        <f>(N82*R82)</f>
        <v>0</v>
      </c>
      <c r="U82" s="32">
        <f>IF(S82="Без НДС","Без НДС",S82/100*T82)</f>
        <v>0</v>
      </c>
      <c r="V82" s="32">
        <f>IF(S82="Без НДС",T82,U82+T82)</f>
        <v>0</v>
      </c>
    </row>
    <row r="83" spans="2:22" ht="45" x14ac:dyDescent="0.25">
      <c r="B83" s="21">
        <v>53</v>
      </c>
      <c r="C83" s="22" t="s">
        <v>190</v>
      </c>
      <c r="D83" s="45" t="s">
        <v>191</v>
      </c>
      <c r="E83" s="45"/>
      <c r="F83" s="21" t="s">
        <v>63</v>
      </c>
      <c r="G83" s="21">
        <v>354</v>
      </c>
      <c r="H83" s="4">
        <v>81</v>
      </c>
      <c r="I83" s="4">
        <v>111</v>
      </c>
      <c r="J83" s="4">
        <v>81</v>
      </c>
      <c r="K83" s="4">
        <v>81</v>
      </c>
      <c r="L83" s="106"/>
      <c r="M83" s="106"/>
      <c r="N83" s="106"/>
      <c r="O83" s="107" t="s">
        <v>63</v>
      </c>
      <c r="P83" s="107">
        <v>1</v>
      </c>
      <c r="Q83" s="106"/>
      <c r="R83" s="108"/>
      <c r="S83" s="109">
        <v>22</v>
      </c>
      <c r="T83" s="32">
        <f>(N83*R83)</f>
        <v>0</v>
      </c>
      <c r="U83" s="32">
        <f>IF(S83="Без НДС","Без НДС",S83/100*T83)</f>
        <v>0</v>
      </c>
      <c r="V83" s="32">
        <f>IF(S83="Без НДС",T83,U83+T83)</f>
        <v>0</v>
      </c>
    </row>
    <row r="84" spans="2:22" ht="45" x14ac:dyDescent="0.25">
      <c r="B84" s="21">
        <v>54</v>
      </c>
      <c r="C84" s="22" t="s">
        <v>190</v>
      </c>
      <c r="D84" s="45" t="s">
        <v>191</v>
      </c>
      <c r="E84" s="45" t="s">
        <v>192</v>
      </c>
      <c r="F84" s="21" t="s">
        <v>63</v>
      </c>
      <c r="G84" s="21">
        <v>127</v>
      </c>
      <c r="H84" s="4">
        <v>57</v>
      </c>
      <c r="I84" s="4">
        <v>10</v>
      </c>
      <c r="J84" s="4"/>
      <c r="K84" s="4">
        <v>60</v>
      </c>
      <c r="L84" s="106"/>
      <c r="M84" s="106"/>
      <c r="N84" s="106"/>
      <c r="O84" s="107" t="s">
        <v>63</v>
      </c>
      <c r="P84" s="107">
        <v>1</v>
      </c>
      <c r="Q84" s="106"/>
      <c r="R84" s="108"/>
      <c r="S84" s="109">
        <v>22</v>
      </c>
      <c r="T84" s="32">
        <f>(N84*R84)</f>
        <v>0</v>
      </c>
      <c r="U84" s="32">
        <f>IF(S84="Без НДС","Без НДС",S84/100*T84)</f>
        <v>0</v>
      </c>
      <c r="V84" s="32">
        <f>IF(S84="Без НДС",T84,U84+T84)</f>
        <v>0</v>
      </c>
    </row>
    <row r="85" spans="2:22" ht="30" x14ac:dyDescent="0.25">
      <c r="B85" s="21">
        <v>55</v>
      </c>
      <c r="C85" s="22" t="s">
        <v>193</v>
      </c>
      <c r="D85" s="45" t="s">
        <v>194</v>
      </c>
      <c r="E85" s="45"/>
      <c r="F85" s="21" t="s">
        <v>45</v>
      </c>
      <c r="G85" s="21">
        <v>20</v>
      </c>
      <c r="H85" s="4">
        <v>10</v>
      </c>
      <c r="I85" s="4">
        <v>5</v>
      </c>
      <c r="J85" s="4">
        <v>5</v>
      </c>
      <c r="K85" s="4"/>
      <c r="L85" s="106"/>
      <c r="M85" s="106"/>
      <c r="N85" s="106"/>
      <c r="O85" s="107" t="s">
        <v>45</v>
      </c>
      <c r="P85" s="107">
        <v>1</v>
      </c>
      <c r="Q85" s="106"/>
      <c r="R85" s="108"/>
      <c r="S85" s="109">
        <v>22</v>
      </c>
      <c r="T85" s="32">
        <f>(N85*R85)</f>
        <v>0</v>
      </c>
      <c r="U85" s="32">
        <f>IF(S85="Без НДС","Без НДС",S85/100*T85)</f>
        <v>0</v>
      </c>
      <c r="V85" s="32">
        <f>IF(S85="Без НДС",T85,U85+T85)</f>
        <v>0</v>
      </c>
    </row>
    <row r="86" spans="2:22" ht="30" x14ac:dyDescent="0.25">
      <c r="B86" s="21">
        <v>56</v>
      </c>
      <c r="C86" s="22" t="s">
        <v>195</v>
      </c>
      <c r="D86" s="45" t="s">
        <v>196</v>
      </c>
      <c r="E86" s="45"/>
      <c r="F86" s="21" t="s">
        <v>45</v>
      </c>
      <c r="G86" s="21">
        <v>380</v>
      </c>
      <c r="H86" s="4">
        <v>92</v>
      </c>
      <c r="I86" s="4">
        <v>108</v>
      </c>
      <c r="J86" s="4">
        <v>72</v>
      </c>
      <c r="K86" s="4">
        <v>108</v>
      </c>
      <c r="L86" s="106"/>
      <c r="M86" s="106"/>
      <c r="N86" s="106"/>
      <c r="O86" s="107" t="s">
        <v>45</v>
      </c>
      <c r="P86" s="107">
        <v>1</v>
      </c>
      <c r="Q86" s="106"/>
      <c r="R86" s="108"/>
      <c r="S86" s="109">
        <v>22</v>
      </c>
      <c r="T86" s="32">
        <f>(N86*R86)</f>
        <v>0</v>
      </c>
      <c r="U86" s="32">
        <f>IF(S86="Без НДС","Без НДС",S86/100*T86)</f>
        <v>0</v>
      </c>
      <c r="V86" s="32">
        <f>IF(S86="Без НДС",T86,U86+T86)</f>
        <v>0</v>
      </c>
    </row>
    <row r="87" spans="2:22" ht="30" x14ac:dyDescent="0.25">
      <c r="B87" s="21">
        <v>57</v>
      </c>
      <c r="C87" s="22" t="s">
        <v>195</v>
      </c>
      <c r="D87" s="45" t="s">
        <v>196</v>
      </c>
      <c r="E87" s="45" t="s">
        <v>119</v>
      </c>
      <c r="F87" s="21" t="s">
        <v>45</v>
      </c>
      <c r="G87" s="21">
        <v>48</v>
      </c>
      <c r="H87" s="4">
        <v>12</v>
      </c>
      <c r="I87" s="4">
        <v>12</v>
      </c>
      <c r="J87" s="4">
        <v>12</v>
      </c>
      <c r="K87" s="4">
        <v>12</v>
      </c>
      <c r="L87" s="106"/>
      <c r="M87" s="106"/>
      <c r="N87" s="106"/>
      <c r="O87" s="107" t="s">
        <v>45</v>
      </c>
      <c r="P87" s="107">
        <v>1</v>
      </c>
      <c r="Q87" s="106"/>
      <c r="R87" s="108"/>
      <c r="S87" s="109">
        <v>22</v>
      </c>
      <c r="T87" s="32">
        <f>(N87*R87)</f>
        <v>0</v>
      </c>
      <c r="U87" s="32">
        <f>IF(S87="Без НДС","Без НДС",S87/100*T87)</f>
        <v>0</v>
      </c>
      <c r="V87" s="32">
        <f>IF(S87="Без НДС",T87,U87+T87)</f>
        <v>0</v>
      </c>
    </row>
    <row r="88" spans="2:22" ht="45" x14ac:dyDescent="0.25">
      <c r="B88" s="21">
        <v>58</v>
      </c>
      <c r="C88" s="22" t="s">
        <v>197</v>
      </c>
      <c r="D88" s="45" t="s">
        <v>198</v>
      </c>
      <c r="E88" s="45"/>
      <c r="F88" s="21" t="s">
        <v>45</v>
      </c>
      <c r="G88" s="21">
        <v>1037</v>
      </c>
      <c r="H88" s="4">
        <v>447</v>
      </c>
      <c r="I88" s="4">
        <v>149</v>
      </c>
      <c r="J88" s="4">
        <v>189</v>
      </c>
      <c r="K88" s="4">
        <v>252</v>
      </c>
      <c r="L88" s="106"/>
      <c r="M88" s="106"/>
      <c r="N88" s="106"/>
      <c r="O88" s="107" t="s">
        <v>45</v>
      </c>
      <c r="P88" s="107">
        <v>1</v>
      </c>
      <c r="Q88" s="106"/>
      <c r="R88" s="108"/>
      <c r="S88" s="109">
        <v>22</v>
      </c>
      <c r="T88" s="32">
        <f>(N88*R88)</f>
        <v>0</v>
      </c>
      <c r="U88" s="32">
        <f>IF(S88="Без НДС","Без НДС",S88/100*T88)</f>
        <v>0</v>
      </c>
      <c r="V88" s="32">
        <f>IF(S88="Без НДС",T88,U88+T88)</f>
        <v>0</v>
      </c>
    </row>
    <row r="89" spans="2:22" ht="45" x14ac:dyDescent="0.25">
      <c r="B89" s="21">
        <v>59</v>
      </c>
      <c r="C89" s="22" t="s">
        <v>199</v>
      </c>
      <c r="D89" s="45" t="s">
        <v>200</v>
      </c>
      <c r="E89" s="45"/>
      <c r="F89" s="21" t="s">
        <v>45</v>
      </c>
      <c r="G89" s="21">
        <v>11</v>
      </c>
      <c r="H89" s="4">
        <v>3</v>
      </c>
      <c r="I89" s="4">
        <v>6</v>
      </c>
      <c r="J89" s="4">
        <v>2</v>
      </c>
      <c r="K89" s="4"/>
      <c r="L89" s="106"/>
      <c r="M89" s="106"/>
      <c r="N89" s="106"/>
      <c r="O89" s="107" t="s">
        <v>45</v>
      </c>
      <c r="P89" s="107">
        <v>1</v>
      </c>
      <c r="Q89" s="106"/>
      <c r="R89" s="108"/>
      <c r="S89" s="109">
        <v>22</v>
      </c>
      <c r="T89" s="32">
        <f>(N89*R89)</f>
        <v>0</v>
      </c>
      <c r="U89" s="32">
        <f>IF(S89="Без НДС","Без НДС",S89/100*T89)</f>
        <v>0</v>
      </c>
      <c r="V89" s="32">
        <f>IF(S89="Без НДС",T89,U89+T89)</f>
        <v>0</v>
      </c>
    </row>
    <row r="90" spans="2:22" ht="30" x14ac:dyDescent="0.25">
      <c r="B90" s="21">
        <v>60</v>
      </c>
      <c r="C90" s="22" t="s">
        <v>201</v>
      </c>
      <c r="D90" s="45" t="s">
        <v>202</v>
      </c>
      <c r="E90" s="45" t="s">
        <v>119</v>
      </c>
      <c r="F90" s="21" t="s">
        <v>45</v>
      </c>
      <c r="G90" s="21">
        <v>12</v>
      </c>
      <c r="H90" s="4">
        <v>3</v>
      </c>
      <c r="I90" s="4">
        <v>3</v>
      </c>
      <c r="J90" s="4">
        <v>3</v>
      </c>
      <c r="K90" s="4">
        <v>3</v>
      </c>
      <c r="L90" s="106"/>
      <c r="M90" s="106"/>
      <c r="N90" s="106"/>
      <c r="O90" s="107" t="s">
        <v>45</v>
      </c>
      <c r="P90" s="107">
        <v>1</v>
      </c>
      <c r="Q90" s="106"/>
      <c r="R90" s="108"/>
      <c r="S90" s="109">
        <v>22</v>
      </c>
      <c r="T90" s="32">
        <f>(N90*R90)</f>
        <v>0</v>
      </c>
      <c r="U90" s="32">
        <f>IF(S90="Без НДС","Без НДС",S90/100*T90)</f>
        <v>0</v>
      </c>
      <c r="V90" s="32">
        <f>IF(S90="Без НДС",T90,U90+T90)</f>
        <v>0</v>
      </c>
    </row>
    <row r="91" spans="2:22" ht="30" x14ac:dyDescent="0.25">
      <c r="B91" s="21">
        <v>61</v>
      </c>
      <c r="C91" s="22" t="s">
        <v>203</v>
      </c>
      <c r="D91" s="45" t="s">
        <v>204</v>
      </c>
      <c r="E91" s="45" t="s">
        <v>119</v>
      </c>
      <c r="F91" s="21" t="s">
        <v>45</v>
      </c>
      <c r="G91" s="21">
        <v>24</v>
      </c>
      <c r="H91" s="4">
        <v>6</v>
      </c>
      <c r="I91" s="4">
        <v>6</v>
      </c>
      <c r="J91" s="4">
        <v>6</v>
      </c>
      <c r="K91" s="4">
        <v>6</v>
      </c>
      <c r="L91" s="106"/>
      <c r="M91" s="106"/>
      <c r="N91" s="106"/>
      <c r="O91" s="107" t="s">
        <v>45</v>
      </c>
      <c r="P91" s="107">
        <v>1</v>
      </c>
      <c r="Q91" s="106"/>
      <c r="R91" s="108"/>
      <c r="S91" s="109">
        <v>22</v>
      </c>
      <c r="T91" s="32">
        <f>(N91*R91)</f>
        <v>0</v>
      </c>
      <c r="U91" s="32">
        <f>IF(S91="Без НДС","Без НДС",S91/100*T91)</f>
        <v>0</v>
      </c>
      <c r="V91" s="32">
        <f>IF(S91="Без НДС",T91,U91+T91)</f>
        <v>0</v>
      </c>
    </row>
    <row r="92" spans="2:22" ht="30" x14ac:dyDescent="0.25">
      <c r="B92" s="21">
        <v>62</v>
      </c>
      <c r="C92" s="22" t="s">
        <v>205</v>
      </c>
      <c r="D92" s="45" t="s">
        <v>206</v>
      </c>
      <c r="E92" s="45"/>
      <c r="F92" s="21" t="s">
        <v>65</v>
      </c>
      <c r="G92" s="21">
        <v>30</v>
      </c>
      <c r="H92" s="4">
        <v>6</v>
      </c>
      <c r="I92" s="4">
        <v>9</v>
      </c>
      <c r="J92" s="4">
        <v>9</v>
      </c>
      <c r="K92" s="4">
        <v>6</v>
      </c>
      <c r="L92" s="106"/>
      <c r="M92" s="106"/>
      <c r="N92" s="106"/>
      <c r="O92" s="107" t="s">
        <v>65</v>
      </c>
      <c r="P92" s="107">
        <v>1</v>
      </c>
      <c r="Q92" s="106"/>
      <c r="R92" s="108"/>
      <c r="S92" s="109">
        <v>22</v>
      </c>
      <c r="T92" s="32">
        <f>(N92*R92)</f>
        <v>0</v>
      </c>
      <c r="U92" s="32">
        <f>IF(S92="Без НДС","Без НДС",S92/100*T92)</f>
        <v>0</v>
      </c>
      <c r="V92" s="32">
        <f>IF(S92="Без НДС",T92,U92+T92)</f>
        <v>0</v>
      </c>
    </row>
    <row r="93" spans="2:22" ht="30" x14ac:dyDescent="0.25">
      <c r="B93" s="21">
        <v>63</v>
      </c>
      <c r="C93" s="22" t="s">
        <v>207</v>
      </c>
      <c r="D93" s="45" t="s">
        <v>208</v>
      </c>
      <c r="E93" s="45" t="s">
        <v>119</v>
      </c>
      <c r="F93" s="21" t="s">
        <v>45</v>
      </c>
      <c r="G93" s="21">
        <v>2</v>
      </c>
      <c r="H93" s="4"/>
      <c r="I93" s="4"/>
      <c r="J93" s="4">
        <v>2</v>
      </c>
      <c r="K93" s="4"/>
      <c r="L93" s="106"/>
      <c r="M93" s="106"/>
      <c r="N93" s="106"/>
      <c r="O93" s="107" t="s">
        <v>45</v>
      </c>
      <c r="P93" s="107">
        <v>1</v>
      </c>
      <c r="Q93" s="106"/>
      <c r="R93" s="108"/>
      <c r="S93" s="109">
        <v>22</v>
      </c>
      <c r="T93" s="32">
        <f>(N93*R93)</f>
        <v>0</v>
      </c>
      <c r="U93" s="32">
        <f>IF(S93="Без НДС","Без НДС",S93/100*T93)</f>
        <v>0</v>
      </c>
      <c r="V93" s="32">
        <f>IF(S93="Без НДС",T93,U93+T93)</f>
        <v>0</v>
      </c>
    </row>
    <row r="94" spans="2:22" ht="30" x14ac:dyDescent="0.25">
      <c r="B94" s="21">
        <v>64</v>
      </c>
      <c r="C94" s="22" t="s">
        <v>207</v>
      </c>
      <c r="D94" s="45" t="s">
        <v>208</v>
      </c>
      <c r="E94" s="45" t="s">
        <v>209</v>
      </c>
      <c r="F94" s="21" t="s">
        <v>45</v>
      </c>
      <c r="G94" s="21">
        <v>1</v>
      </c>
      <c r="H94" s="4"/>
      <c r="I94" s="4">
        <v>1</v>
      </c>
      <c r="J94" s="4"/>
      <c r="K94" s="4"/>
      <c r="L94" s="106"/>
      <c r="M94" s="106"/>
      <c r="N94" s="106"/>
      <c r="O94" s="107" t="s">
        <v>45</v>
      </c>
      <c r="P94" s="107">
        <v>1</v>
      </c>
      <c r="Q94" s="106"/>
      <c r="R94" s="108"/>
      <c r="S94" s="109">
        <v>22</v>
      </c>
      <c r="T94" s="32">
        <f>(N94*R94)</f>
        <v>0</v>
      </c>
      <c r="U94" s="32">
        <f>IF(S94="Без НДС","Без НДС",S94/100*T94)</f>
        <v>0</v>
      </c>
      <c r="V94" s="32">
        <f>IF(S94="Без НДС",T94,U94+T94)</f>
        <v>0</v>
      </c>
    </row>
    <row r="95" spans="2:22" x14ac:dyDescent="0.25">
      <c r="B95" s="21">
        <v>65</v>
      </c>
      <c r="C95" s="22" t="s">
        <v>210</v>
      </c>
      <c r="D95" s="45" t="s">
        <v>211</v>
      </c>
      <c r="E95" s="45"/>
      <c r="F95" s="21" t="s">
        <v>45</v>
      </c>
      <c r="G95" s="21">
        <v>4</v>
      </c>
      <c r="H95" s="4"/>
      <c r="I95" s="4"/>
      <c r="J95" s="4"/>
      <c r="K95" s="4">
        <v>4</v>
      </c>
      <c r="L95" s="106"/>
      <c r="M95" s="106"/>
      <c r="N95" s="106"/>
      <c r="O95" s="107" t="s">
        <v>45</v>
      </c>
      <c r="P95" s="107">
        <v>1</v>
      </c>
      <c r="Q95" s="106"/>
      <c r="R95" s="108"/>
      <c r="S95" s="109">
        <v>22</v>
      </c>
      <c r="T95" s="32">
        <f>(N95*R95)</f>
        <v>0</v>
      </c>
      <c r="U95" s="32">
        <f>IF(S95="Без НДС","Без НДС",S95/100*T95)</f>
        <v>0</v>
      </c>
      <c r="V95" s="32">
        <f>IF(S95="Без НДС",T95,U95+T95)</f>
        <v>0</v>
      </c>
    </row>
    <row r="96" spans="2:22" ht="60" x14ac:dyDescent="0.25">
      <c r="B96" s="21">
        <v>66</v>
      </c>
      <c r="C96" s="22" t="s">
        <v>212</v>
      </c>
      <c r="D96" s="45" t="s">
        <v>213</v>
      </c>
      <c r="E96" s="45" t="s">
        <v>214</v>
      </c>
      <c r="F96" s="21" t="s">
        <v>215</v>
      </c>
      <c r="G96" s="21">
        <v>35</v>
      </c>
      <c r="H96" s="4">
        <v>35</v>
      </c>
      <c r="I96" s="4"/>
      <c r="J96" s="4"/>
      <c r="K96" s="4"/>
      <c r="L96" s="106"/>
      <c r="M96" s="106"/>
      <c r="N96" s="106"/>
      <c r="O96" s="107" t="s">
        <v>215</v>
      </c>
      <c r="P96" s="107">
        <v>1</v>
      </c>
      <c r="Q96" s="106"/>
      <c r="R96" s="108"/>
      <c r="S96" s="109">
        <v>22</v>
      </c>
      <c r="T96" s="32">
        <f>(N96*R96)</f>
        <v>0</v>
      </c>
      <c r="U96" s="32">
        <f>IF(S96="Без НДС","Без НДС",S96/100*T96)</f>
        <v>0</v>
      </c>
      <c r="V96" s="32">
        <f>IF(S96="Без НДС",T96,U96+T96)</f>
        <v>0</v>
      </c>
    </row>
    <row r="97" spans="2:22" ht="60" x14ac:dyDescent="0.25">
      <c r="B97" s="21">
        <v>67</v>
      </c>
      <c r="C97" s="22" t="s">
        <v>216</v>
      </c>
      <c r="D97" s="45" t="s">
        <v>217</v>
      </c>
      <c r="E97" s="45"/>
      <c r="F97" s="21" t="s">
        <v>45</v>
      </c>
      <c r="G97" s="21">
        <v>2</v>
      </c>
      <c r="H97" s="4"/>
      <c r="I97" s="4">
        <v>2</v>
      </c>
      <c r="J97" s="4"/>
      <c r="K97" s="4"/>
      <c r="L97" s="106"/>
      <c r="M97" s="106"/>
      <c r="N97" s="106"/>
      <c r="O97" s="107" t="s">
        <v>45</v>
      </c>
      <c r="P97" s="107">
        <v>1</v>
      </c>
      <c r="Q97" s="106"/>
      <c r="R97" s="108"/>
      <c r="S97" s="109">
        <v>22</v>
      </c>
      <c r="T97" s="32">
        <f>(N97*R97)</f>
        <v>0</v>
      </c>
      <c r="U97" s="32">
        <f>IF(S97="Без НДС","Без НДС",S97/100*T97)</f>
        <v>0</v>
      </c>
      <c r="V97" s="32">
        <f>IF(S97="Без НДС",T97,U97+T97)</f>
        <v>0</v>
      </c>
    </row>
    <row r="98" spans="2:22" ht="60" x14ac:dyDescent="0.25">
      <c r="B98" s="21">
        <v>68</v>
      </c>
      <c r="C98" s="22" t="s">
        <v>216</v>
      </c>
      <c r="D98" s="45" t="s">
        <v>217</v>
      </c>
      <c r="E98" s="45" t="s">
        <v>218</v>
      </c>
      <c r="F98" s="21" t="s">
        <v>45</v>
      </c>
      <c r="G98" s="21">
        <v>3</v>
      </c>
      <c r="H98" s="4"/>
      <c r="I98" s="4">
        <v>3</v>
      </c>
      <c r="J98" s="4"/>
      <c r="K98" s="4"/>
      <c r="L98" s="106"/>
      <c r="M98" s="106"/>
      <c r="N98" s="106"/>
      <c r="O98" s="107" t="s">
        <v>45</v>
      </c>
      <c r="P98" s="107">
        <v>1</v>
      </c>
      <c r="Q98" s="106"/>
      <c r="R98" s="108"/>
      <c r="S98" s="109">
        <v>22</v>
      </c>
      <c r="T98" s="32">
        <f>(N98*R98)</f>
        <v>0</v>
      </c>
      <c r="U98" s="32">
        <f>IF(S98="Без НДС","Без НДС",S98/100*T98)</f>
        <v>0</v>
      </c>
      <c r="V98" s="32">
        <f>IF(S98="Без НДС",T98,U98+T98)</f>
        <v>0</v>
      </c>
    </row>
    <row r="99" spans="2:22" x14ac:dyDescent="0.25">
      <c r="B99" s="21">
        <v>69</v>
      </c>
      <c r="C99" s="22" t="s">
        <v>219</v>
      </c>
      <c r="D99" s="45" t="s">
        <v>220</v>
      </c>
      <c r="E99" s="45" t="s">
        <v>221</v>
      </c>
      <c r="F99" s="21" t="s">
        <v>56</v>
      </c>
      <c r="G99" s="21">
        <v>40</v>
      </c>
      <c r="H99" s="4">
        <v>40</v>
      </c>
      <c r="I99" s="4"/>
      <c r="J99" s="4"/>
      <c r="K99" s="4"/>
      <c r="L99" s="106"/>
      <c r="M99" s="106"/>
      <c r="N99" s="106"/>
      <c r="O99" s="107" t="s">
        <v>56</v>
      </c>
      <c r="P99" s="107">
        <v>1</v>
      </c>
      <c r="Q99" s="106"/>
      <c r="R99" s="108"/>
      <c r="S99" s="109">
        <v>22</v>
      </c>
      <c r="T99" s="32">
        <f>(N99*R99)</f>
        <v>0</v>
      </c>
      <c r="U99" s="32">
        <f>IF(S99="Без НДС","Без НДС",S99/100*T99)</f>
        <v>0</v>
      </c>
      <c r="V99" s="32">
        <f>IF(S99="Без НДС",T99,U99+T99)</f>
        <v>0</v>
      </c>
    </row>
    <row r="100" spans="2:22" x14ac:dyDescent="0.25">
      <c r="B100" s="21">
        <v>70</v>
      </c>
      <c r="C100" s="22" t="s">
        <v>222</v>
      </c>
      <c r="D100" s="45" t="s">
        <v>223</v>
      </c>
      <c r="E100" s="45"/>
      <c r="F100" s="21" t="s">
        <v>45</v>
      </c>
      <c r="G100" s="21">
        <v>180</v>
      </c>
      <c r="H100" s="4">
        <v>10</v>
      </c>
      <c r="I100" s="4">
        <v>80</v>
      </c>
      <c r="J100" s="4">
        <v>80</v>
      </c>
      <c r="K100" s="4">
        <v>10</v>
      </c>
      <c r="L100" s="106"/>
      <c r="M100" s="106"/>
      <c r="N100" s="106"/>
      <c r="O100" s="107" t="s">
        <v>45</v>
      </c>
      <c r="P100" s="107">
        <v>1</v>
      </c>
      <c r="Q100" s="106"/>
      <c r="R100" s="108"/>
      <c r="S100" s="109">
        <v>22</v>
      </c>
      <c r="T100" s="32">
        <f>(N100*R100)</f>
        <v>0</v>
      </c>
      <c r="U100" s="32">
        <f>IF(S100="Без НДС","Без НДС",S100/100*T100)</f>
        <v>0</v>
      </c>
      <c r="V100" s="32">
        <f>IF(S100="Без НДС",T100,U100+T100)</f>
        <v>0</v>
      </c>
    </row>
    <row r="101" spans="2:22" ht="45" x14ac:dyDescent="0.25">
      <c r="B101" s="21">
        <v>71</v>
      </c>
      <c r="C101" s="22" t="s">
        <v>224</v>
      </c>
      <c r="D101" s="45" t="s">
        <v>225</v>
      </c>
      <c r="E101" s="45"/>
      <c r="F101" s="21" t="s">
        <v>45</v>
      </c>
      <c r="G101" s="21">
        <v>1</v>
      </c>
      <c r="H101" s="4"/>
      <c r="I101" s="4">
        <v>1</v>
      </c>
      <c r="J101" s="4"/>
      <c r="K101" s="4"/>
      <c r="L101" s="106"/>
      <c r="M101" s="106"/>
      <c r="N101" s="106"/>
      <c r="O101" s="107" t="s">
        <v>45</v>
      </c>
      <c r="P101" s="107">
        <v>1</v>
      </c>
      <c r="Q101" s="106"/>
      <c r="R101" s="108"/>
      <c r="S101" s="109">
        <v>22</v>
      </c>
      <c r="T101" s="32">
        <f>(N101*R101)</f>
        <v>0</v>
      </c>
      <c r="U101" s="32">
        <f>IF(S101="Без НДС","Без НДС",S101/100*T101)</f>
        <v>0</v>
      </c>
      <c r="V101" s="32">
        <f>IF(S101="Без НДС",T101,U101+T101)</f>
        <v>0</v>
      </c>
    </row>
    <row r="102" spans="2:22" ht="30" x14ac:dyDescent="0.25">
      <c r="B102" s="21">
        <v>72</v>
      </c>
      <c r="C102" s="22" t="s">
        <v>226</v>
      </c>
      <c r="D102" s="45" t="s">
        <v>227</v>
      </c>
      <c r="E102" s="45"/>
      <c r="F102" s="21" t="s">
        <v>45</v>
      </c>
      <c r="G102" s="21">
        <v>10</v>
      </c>
      <c r="H102" s="4"/>
      <c r="I102" s="4">
        <v>10</v>
      </c>
      <c r="J102" s="4"/>
      <c r="K102" s="4"/>
      <c r="L102" s="106"/>
      <c r="M102" s="106"/>
      <c r="N102" s="106"/>
      <c r="O102" s="107" t="s">
        <v>45</v>
      </c>
      <c r="P102" s="107">
        <v>1</v>
      </c>
      <c r="Q102" s="106"/>
      <c r="R102" s="108"/>
      <c r="S102" s="109">
        <v>22</v>
      </c>
      <c r="T102" s="32">
        <f>(N102*R102)</f>
        <v>0</v>
      </c>
      <c r="U102" s="32">
        <f>IF(S102="Без НДС","Без НДС",S102/100*T102)</f>
        <v>0</v>
      </c>
      <c r="V102" s="32">
        <f>IF(S102="Без НДС",T102,U102+T102)</f>
        <v>0</v>
      </c>
    </row>
    <row r="103" spans="2:22" ht="30" x14ac:dyDescent="0.25">
      <c r="B103" s="21">
        <v>73</v>
      </c>
      <c r="C103" s="22" t="s">
        <v>228</v>
      </c>
      <c r="D103" s="45" t="s">
        <v>229</v>
      </c>
      <c r="E103" s="45"/>
      <c r="F103" s="21" t="s">
        <v>45</v>
      </c>
      <c r="G103" s="21">
        <v>1</v>
      </c>
      <c r="H103" s="4"/>
      <c r="I103" s="4"/>
      <c r="J103" s="4"/>
      <c r="K103" s="4">
        <v>1</v>
      </c>
      <c r="L103" s="106"/>
      <c r="M103" s="106"/>
      <c r="N103" s="106"/>
      <c r="O103" s="107" t="s">
        <v>45</v>
      </c>
      <c r="P103" s="107">
        <v>1</v>
      </c>
      <c r="Q103" s="106"/>
      <c r="R103" s="108"/>
      <c r="S103" s="109">
        <v>22</v>
      </c>
      <c r="T103" s="32">
        <f>(N103*R103)</f>
        <v>0</v>
      </c>
      <c r="U103" s="32">
        <f>IF(S103="Без НДС","Без НДС",S103/100*T103)</f>
        <v>0</v>
      </c>
      <c r="V103" s="32">
        <f>IF(S103="Без НДС",T103,U103+T103)</f>
        <v>0</v>
      </c>
    </row>
    <row r="104" spans="2:22" ht="30" x14ac:dyDescent="0.25">
      <c r="B104" s="21">
        <v>74</v>
      </c>
      <c r="C104" s="22" t="s">
        <v>230</v>
      </c>
      <c r="D104" s="45" t="s">
        <v>231</v>
      </c>
      <c r="E104" s="45"/>
      <c r="F104" s="21" t="s">
        <v>45</v>
      </c>
      <c r="G104" s="21">
        <v>125</v>
      </c>
      <c r="H104" s="4">
        <v>100</v>
      </c>
      <c r="I104" s="4">
        <v>25</v>
      </c>
      <c r="J104" s="4"/>
      <c r="K104" s="4"/>
      <c r="L104" s="106"/>
      <c r="M104" s="106"/>
      <c r="N104" s="106"/>
      <c r="O104" s="107" t="s">
        <v>45</v>
      </c>
      <c r="P104" s="107">
        <v>1</v>
      </c>
      <c r="Q104" s="106"/>
      <c r="R104" s="108"/>
      <c r="S104" s="109">
        <v>22</v>
      </c>
      <c r="T104" s="32">
        <f>(N104*R104)</f>
        <v>0</v>
      </c>
      <c r="U104" s="32">
        <f>IF(S104="Без НДС","Без НДС",S104/100*T104)</f>
        <v>0</v>
      </c>
      <c r="V104" s="32">
        <f>IF(S104="Без НДС",T104,U104+T104)</f>
        <v>0</v>
      </c>
    </row>
    <row r="105" spans="2:22" ht="45" x14ac:dyDescent="0.25">
      <c r="B105" s="21">
        <v>75</v>
      </c>
      <c r="C105" s="22" t="s">
        <v>230</v>
      </c>
      <c r="D105" s="45" t="s">
        <v>231</v>
      </c>
      <c r="E105" s="45" t="s">
        <v>232</v>
      </c>
      <c r="F105" s="21" t="s">
        <v>45</v>
      </c>
      <c r="G105" s="21">
        <v>200</v>
      </c>
      <c r="H105" s="4">
        <v>100</v>
      </c>
      <c r="I105" s="4">
        <v>100</v>
      </c>
      <c r="J105" s="4"/>
      <c r="K105" s="4"/>
      <c r="L105" s="106"/>
      <c r="M105" s="106"/>
      <c r="N105" s="106"/>
      <c r="O105" s="107" t="s">
        <v>45</v>
      </c>
      <c r="P105" s="107">
        <v>1</v>
      </c>
      <c r="Q105" s="106"/>
      <c r="R105" s="108"/>
      <c r="S105" s="109">
        <v>22</v>
      </c>
      <c r="T105" s="32">
        <f>(N105*R105)</f>
        <v>0</v>
      </c>
      <c r="U105" s="32">
        <f>IF(S105="Без НДС","Без НДС",S105/100*T105)</f>
        <v>0</v>
      </c>
      <c r="V105" s="32">
        <f>IF(S105="Без НДС",T105,U105+T105)</f>
        <v>0</v>
      </c>
    </row>
    <row r="106" spans="2:22" ht="30" x14ac:dyDescent="0.25">
      <c r="B106" s="21">
        <v>76</v>
      </c>
      <c r="C106" s="22" t="s">
        <v>230</v>
      </c>
      <c r="D106" s="45" t="s">
        <v>231</v>
      </c>
      <c r="E106" s="45" t="s">
        <v>233</v>
      </c>
      <c r="F106" s="21" t="s">
        <v>45</v>
      </c>
      <c r="G106" s="21">
        <v>30</v>
      </c>
      <c r="H106" s="4">
        <v>10</v>
      </c>
      <c r="I106" s="4"/>
      <c r="J106" s="4">
        <v>20</v>
      </c>
      <c r="K106" s="4"/>
      <c r="L106" s="106"/>
      <c r="M106" s="106"/>
      <c r="N106" s="106"/>
      <c r="O106" s="107" t="s">
        <v>45</v>
      </c>
      <c r="P106" s="107">
        <v>1</v>
      </c>
      <c r="Q106" s="106"/>
      <c r="R106" s="108"/>
      <c r="S106" s="109">
        <v>22</v>
      </c>
      <c r="T106" s="32">
        <f>(N106*R106)</f>
        <v>0</v>
      </c>
      <c r="U106" s="32">
        <f>IF(S106="Без НДС","Без НДС",S106/100*T106)</f>
        <v>0</v>
      </c>
      <c r="V106" s="32">
        <f>IF(S106="Без НДС",T106,U106+T106)</f>
        <v>0</v>
      </c>
    </row>
    <row r="107" spans="2:22" ht="30" x14ac:dyDescent="0.25">
      <c r="B107" s="21">
        <v>77</v>
      </c>
      <c r="C107" s="22" t="s">
        <v>234</v>
      </c>
      <c r="D107" s="45" t="s">
        <v>235</v>
      </c>
      <c r="E107" s="45" t="s">
        <v>236</v>
      </c>
      <c r="F107" s="21" t="s">
        <v>45</v>
      </c>
      <c r="G107" s="21">
        <v>2</v>
      </c>
      <c r="H107" s="4"/>
      <c r="I107" s="4"/>
      <c r="J107" s="4"/>
      <c r="K107" s="4">
        <v>2</v>
      </c>
      <c r="L107" s="106"/>
      <c r="M107" s="106"/>
      <c r="N107" s="106"/>
      <c r="O107" s="107" t="s">
        <v>45</v>
      </c>
      <c r="P107" s="107">
        <v>1</v>
      </c>
      <c r="Q107" s="106"/>
      <c r="R107" s="108"/>
      <c r="S107" s="109">
        <v>22</v>
      </c>
      <c r="T107" s="32">
        <f>(N107*R107)</f>
        <v>0</v>
      </c>
      <c r="U107" s="32">
        <f>IF(S107="Без НДС","Без НДС",S107/100*T107)</f>
        <v>0</v>
      </c>
      <c r="V107" s="32">
        <f>IF(S107="Без НДС",T107,U107+T107)</f>
        <v>0</v>
      </c>
    </row>
    <row r="108" spans="2:22" x14ac:dyDescent="0.25">
      <c r="B108" s="21">
        <v>78</v>
      </c>
      <c r="C108" s="22" t="s">
        <v>234</v>
      </c>
      <c r="D108" s="45" t="s">
        <v>235</v>
      </c>
      <c r="E108" s="45" t="s">
        <v>237</v>
      </c>
      <c r="F108" s="21" t="s">
        <v>45</v>
      </c>
      <c r="G108" s="21">
        <v>2</v>
      </c>
      <c r="H108" s="4">
        <v>2</v>
      </c>
      <c r="I108" s="4"/>
      <c r="J108" s="4"/>
      <c r="K108" s="4"/>
      <c r="L108" s="106"/>
      <c r="M108" s="106"/>
      <c r="N108" s="106"/>
      <c r="O108" s="107" t="s">
        <v>45</v>
      </c>
      <c r="P108" s="107">
        <v>1</v>
      </c>
      <c r="Q108" s="106"/>
      <c r="R108" s="108"/>
      <c r="S108" s="109">
        <v>22</v>
      </c>
      <c r="T108" s="32">
        <f>(N108*R108)</f>
        <v>0</v>
      </c>
      <c r="U108" s="32">
        <f>IF(S108="Без НДС","Без НДС",S108/100*T108)</f>
        <v>0</v>
      </c>
      <c r="V108" s="32">
        <f>IF(S108="Без НДС",T108,U108+T108)</f>
        <v>0</v>
      </c>
    </row>
    <row r="109" spans="2:22" x14ac:dyDescent="0.25">
      <c r="B109" s="21">
        <v>79</v>
      </c>
      <c r="C109" s="22" t="s">
        <v>238</v>
      </c>
      <c r="D109" s="45" t="s">
        <v>239</v>
      </c>
      <c r="E109" s="45" t="s">
        <v>119</v>
      </c>
      <c r="F109" s="21" t="s">
        <v>45</v>
      </c>
      <c r="G109" s="21">
        <v>439</v>
      </c>
      <c r="H109" s="4">
        <v>80</v>
      </c>
      <c r="I109" s="4">
        <v>120</v>
      </c>
      <c r="J109" s="4">
        <v>120</v>
      </c>
      <c r="K109" s="4">
        <v>119</v>
      </c>
      <c r="L109" s="106"/>
      <c r="M109" s="106"/>
      <c r="N109" s="106"/>
      <c r="O109" s="107" t="s">
        <v>45</v>
      </c>
      <c r="P109" s="107">
        <v>1</v>
      </c>
      <c r="Q109" s="106"/>
      <c r="R109" s="108"/>
      <c r="S109" s="109">
        <v>22</v>
      </c>
      <c r="T109" s="32">
        <f>(N109*R109)</f>
        <v>0</v>
      </c>
      <c r="U109" s="32">
        <f>IF(S109="Без НДС","Без НДС",S109/100*T109)</f>
        <v>0</v>
      </c>
      <c r="V109" s="32">
        <f>IF(S109="Без НДС",T109,U109+T109)</f>
        <v>0</v>
      </c>
    </row>
    <row r="110" spans="2:22" x14ac:dyDescent="0.25">
      <c r="B110" s="21">
        <v>80</v>
      </c>
      <c r="C110" s="22" t="s">
        <v>240</v>
      </c>
      <c r="D110" s="45" t="s">
        <v>241</v>
      </c>
      <c r="E110" s="45"/>
      <c r="F110" s="21" t="s">
        <v>45</v>
      </c>
      <c r="G110" s="21">
        <v>16</v>
      </c>
      <c r="H110" s="4">
        <v>8</v>
      </c>
      <c r="I110" s="4"/>
      <c r="J110" s="4">
        <v>8</v>
      </c>
      <c r="K110" s="4"/>
      <c r="L110" s="106"/>
      <c r="M110" s="106"/>
      <c r="N110" s="106"/>
      <c r="O110" s="107" t="s">
        <v>45</v>
      </c>
      <c r="P110" s="107">
        <v>1</v>
      </c>
      <c r="Q110" s="106"/>
      <c r="R110" s="108"/>
      <c r="S110" s="109">
        <v>22</v>
      </c>
      <c r="T110" s="32">
        <f>(N110*R110)</f>
        <v>0</v>
      </c>
      <c r="U110" s="32">
        <f>IF(S110="Без НДС","Без НДС",S110/100*T110)</f>
        <v>0</v>
      </c>
      <c r="V110" s="32">
        <f>IF(S110="Без НДС",T110,U110+T110)</f>
        <v>0</v>
      </c>
    </row>
    <row r="111" spans="2:22" ht="30" x14ac:dyDescent="0.25">
      <c r="B111" s="21">
        <v>81</v>
      </c>
      <c r="C111" s="22" t="s">
        <v>242</v>
      </c>
      <c r="D111" s="45" t="s">
        <v>243</v>
      </c>
      <c r="E111" s="45"/>
      <c r="F111" s="21" t="s">
        <v>62</v>
      </c>
      <c r="G111" s="21">
        <v>26</v>
      </c>
      <c r="H111" s="4">
        <v>16</v>
      </c>
      <c r="I111" s="4"/>
      <c r="J111" s="4"/>
      <c r="K111" s="4">
        <v>10</v>
      </c>
      <c r="L111" s="106"/>
      <c r="M111" s="106"/>
      <c r="N111" s="106"/>
      <c r="O111" s="107" t="s">
        <v>62</v>
      </c>
      <c r="P111" s="107">
        <v>1</v>
      </c>
      <c r="Q111" s="106"/>
      <c r="R111" s="108"/>
      <c r="S111" s="109">
        <v>22</v>
      </c>
      <c r="T111" s="32">
        <f>(N111*R111)</f>
        <v>0</v>
      </c>
      <c r="U111" s="32">
        <f>IF(S111="Без НДС","Без НДС",S111/100*T111)</f>
        <v>0</v>
      </c>
      <c r="V111" s="32">
        <f>IF(S111="Без НДС",T111,U111+T111)</f>
        <v>0</v>
      </c>
    </row>
    <row r="112" spans="2:22" ht="30" x14ac:dyDescent="0.25">
      <c r="B112" s="21">
        <v>82</v>
      </c>
      <c r="C112" s="22" t="s">
        <v>242</v>
      </c>
      <c r="D112" s="45" t="s">
        <v>243</v>
      </c>
      <c r="E112" s="45" t="s">
        <v>244</v>
      </c>
      <c r="F112" s="21" t="s">
        <v>62</v>
      </c>
      <c r="G112" s="21">
        <v>10</v>
      </c>
      <c r="H112" s="4"/>
      <c r="I112" s="4"/>
      <c r="J112" s="4"/>
      <c r="K112" s="4">
        <v>10</v>
      </c>
      <c r="L112" s="106"/>
      <c r="M112" s="106"/>
      <c r="N112" s="106"/>
      <c r="O112" s="107" t="s">
        <v>62</v>
      </c>
      <c r="P112" s="107">
        <v>1</v>
      </c>
      <c r="Q112" s="106"/>
      <c r="R112" s="108"/>
      <c r="S112" s="109">
        <v>22</v>
      </c>
      <c r="T112" s="32">
        <f>(N112*R112)</f>
        <v>0</v>
      </c>
      <c r="U112" s="32">
        <f>IF(S112="Без НДС","Без НДС",S112/100*T112)</f>
        <v>0</v>
      </c>
      <c r="V112" s="32">
        <f>IF(S112="Без НДС",T112,U112+T112)</f>
        <v>0</v>
      </c>
    </row>
    <row r="113" spans="2:22" ht="30" x14ac:dyDescent="0.25">
      <c r="B113" s="21">
        <v>83</v>
      </c>
      <c r="C113" s="22" t="s">
        <v>245</v>
      </c>
      <c r="D113" s="45" t="s">
        <v>246</v>
      </c>
      <c r="E113" s="45"/>
      <c r="F113" s="21" t="s">
        <v>45</v>
      </c>
      <c r="G113" s="21">
        <v>3</v>
      </c>
      <c r="H113" s="4"/>
      <c r="I113" s="4"/>
      <c r="J113" s="4">
        <v>3</v>
      </c>
      <c r="K113" s="4"/>
      <c r="L113" s="106"/>
      <c r="M113" s="106"/>
      <c r="N113" s="106"/>
      <c r="O113" s="107" t="s">
        <v>45</v>
      </c>
      <c r="P113" s="107">
        <v>1</v>
      </c>
      <c r="Q113" s="106"/>
      <c r="R113" s="108"/>
      <c r="S113" s="109">
        <v>22</v>
      </c>
      <c r="T113" s="32">
        <f>(N113*R113)</f>
        <v>0</v>
      </c>
      <c r="U113" s="32">
        <f>IF(S113="Без НДС","Без НДС",S113/100*T113)</f>
        <v>0</v>
      </c>
      <c r="V113" s="32">
        <f>IF(S113="Без НДС",T113,U113+T113)</f>
        <v>0</v>
      </c>
    </row>
    <row r="114" spans="2:22" ht="30" x14ac:dyDescent="0.25">
      <c r="B114" s="21">
        <v>84</v>
      </c>
      <c r="C114" s="22" t="s">
        <v>247</v>
      </c>
      <c r="D114" s="45" t="s">
        <v>248</v>
      </c>
      <c r="E114" s="45"/>
      <c r="F114" s="21" t="s">
        <v>45</v>
      </c>
      <c r="G114" s="21">
        <v>4242</v>
      </c>
      <c r="H114" s="4">
        <v>324</v>
      </c>
      <c r="I114" s="4">
        <v>2384</v>
      </c>
      <c r="J114" s="4">
        <v>1218</v>
      </c>
      <c r="K114" s="4">
        <v>316</v>
      </c>
      <c r="L114" s="106"/>
      <c r="M114" s="106"/>
      <c r="N114" s="106"/>
      <c r="O114" s="107" t="s">
        <v>45</v>
      </c>
      <c r="P114" s="107">
        <v>1</v>
      </c>
      <c r="Q114" s="106"/>
      <c r="R114" s="108"/>
      <c r="S114" s="109">
        <v>22</v>
      </c>
      <c r="T114" s="32">
        <f>(N114*R114)</f>
        <v>0</v>
      </c>
      <c r="U114" s="32">
        <f>IF(S114="Без НДС","Без НДС",S114/100*T114)</f>
        <v>0</v>
      </c>
      <c r="V114" s="32">
        <f>IF(S114="Без НДС",T114,U114+T114)</f>
        <v>0</v>
      </c>
    </row>
    <row r="115" spans="2:22" ht="30" x14ac:dyDescent="0.25">
      <c r="B115" s="21">
        <v>85</v>
      </c>
      <c r="C115" s="22" t="s">
        <v>249</v>
      </c>
      <c r="D115" s="45" t="s">
        <v>250</v>
      </c>
      <c r="E115" s="45" t="s">
        <v>251</v>
      </c>
      <c r="F115" s="21" t="s">
        <v>45</v>
      </c>
      <c r="G115" s="21">
        <v>1</v>
      </c>
      <c r="H115" s="4"/>
      <c r="I115" s="4">
        <v>1</v>
      </c>
      <c r="J115" s="4"/>
      <c r="K115" s="4"/>
      <c r="L115" s="106"/>
      <c r="M115" s="106"/>
      <c r="N115" s="106"/>
      <c r="O115" s="107" t="s">
        <v>45</v>
      </c>
      <c r="P115" s="107">
        <v>1</v>
      </c>
      <c r="Q115" s="106"/>
      <c r="R115" s="108"/>
      <c r="S115" s="109">
        <v>22</v>
      </c>
      <c r="T115" s="32">
        <f>(N115*R115)</f>
        <v>0</v>
      </c>
      <c r="U115" s="32">
        <f>IF(S115="Без НДС","Без НДС",S115/100*T115)</f>
        <v>0</v>
      </c>
      <c r="V115" s="32">
        <f>IF(S115="Без НДС",T115,U115+T115)</f>
        <v>0</v>
      </c>
    </row>
    <row r="116" spans="2:22" x14ac:dyDescent="0.25">
      <c r="B116" s="21">
        <v>86</v>
      </c>
      <c r="C116" s="22" t="s">
        <v>252</v>
      </c>
      <c r="D116" s="45" t="s">
        <v>253</v>
      </c>
      <c r="E116" s="45"/>
      <c r="F116" s="21" t="s">
        <v>45</v>
      </c>
      <c r="G116" s="21">
        <v>2</v>
      </c>
      <c r="H116" s="4">
        <v>2</v>
      </c>
      <c r="I116" s="4"/>
      <c r="J116" s="4"/>
      <c r="K116" s="4"/>
      <c r="L116" s="106"/>
      <c r="M116" s="106"/>
      <c r="N116" s="106"/>
      <c r="O116" s="107" t="s">
        <v>45</v>
      </c>
      <c r="P116" s="107">
        <v>1</v>
      </c>
      <c r="Q116" s="106"/>
      <c r="R116" s="108"/>
      <c r="S116" s="109">
        <v>22</v>
      </c>
      <c r="T116" s="32">
        <f>(N116*R116)</f>
        <v>0</v>
      </c>
      <c r="U116" s="32">
        <f>IF(S116="Без НДС","Без НДС",S116/100*T116)</f>
        <v>0</v>
      </c>
      <c r="V116" s="32">
        <f>IF(S116="Без НДС",T116,U116+T116)</f>
        <v>0</v>
      </c>
    </row>
    <row r="117" spans="2:22" ht="30" x14ac:dyDescent="0.25">
      <c r="B117" s="21">
        <v>87</v>
      </c>
      <c r="C117" s="22" t="s">
        <v>254</v>
      </c>
      <c r="D117" s="45" t="s">
        <v>255</v>
      </c>
      <c r="E117" s="45" t="s">
        <v>256</v>
      </c>
      <c r="F117" s="21" t="s">
        <v>65</v>
      </c>
      <c r="G117" s="21">
        <v>4</v>
      </c>
      <c r="H117" s="4">
        <v>2</v>
      </c>
      <c r="I117" s="4">
        <v>2</v>
      </c>
      <c r="J117" s="4"/>
      <c r="K117" s="4"/>
      <c r="L117" s="106"/>
      <c r="M117" s="106"/>
      <c r="N117" s="106"/>
      <c r="O117" s="107" t="s">
        <v>65</v>
      </c>
      <c r="P117" s="107">
        <v>1</v>
      </c>
      <c r="Q117" s="106"/>
      <c r="R117" s="108"/>
      <c r="S117" s="109">
        <v>22</v>
      </c>
      <c r="T117" s="32">
        <f>(N117*R117)</f>
        <v>0</v>
      </c>
      <c r="U117" s="32">
        <f>IF(S117="Без НДС","Без НДС",S117/100*T117)</f>
        <v>0</v>
      </c>
      <c r="V117" s="32">
        <f>IF(S117="Без НДС",T117,U117+T117)</f>
        <v>0</v>
      </c>
    </row>
    <row r="118" spans="2:22" ht="30" x14ac:dyDescent="0.25">
      <c r="B118" s="21">
        <v>88</v>
      </c>
      <c r="C118" s="22" t="s">
        <v>254</v>
      </c>
      <c r="D118" s="45" t="s">
        <v>255</v>
      </c>
      <c r="E118" s="45" t="s">
        <v>257</v>
      </c>
      <c r="F118" s="21" t="s">
        <v>65</v>
      </c>
      <c r="G118" s="21">
        <v>8</v>
      </c>
      <c r="H118" s="4">
        <v>4</v>
      </c>
      <c r="I118" s="4"/>
      <c r="J118" s="4">
        <v>2</v>
      </c>
      <c r="K118" s="4">
        <v>2</v>
      </c>
      <c r="L118" s="106"/>
      <c r="M118" s="106"/>
      <c r="N118" s="106"/>
      <c r="O118" s="107" t="s">
        <v>65</v>
      </c>
      <c r="P118" s="107">
        <v>1</v>
      </c>
      <c r="Q118" s="106"/>
      <c r="R118" s="108"/>
      <c r="S118" s="109">
        <v>22</v>
      </c>
      <c r="T118" s="32">
        <f>(N118*R118)</f>
        <v>0</v>
      </c>
      <c r="U118" s="32">
        <f>IF(S118="Без НДС","Без НДС",S118/100*T118)</f>
        <v>0</v>
      </c>
      <c r="V118" s="32">
        <f>IF(S118="Без НДС",T118,U118+T118)</f>
        <v>0</v>
      </c>
    </row>
    <row r="119" spans="2:22" ht="30" x14ac:dyDescent="0.25">
      <c r="B119" s="21">
        <v>89</v>
      </c>
      <c r="C119" s="22" t="s">
        <v>254</v>
      </c>
      <c r="D119" s="45" t="s">
        <v>255</v>
      </c>
      <c r="E119" s="45" t="s">
        <v>258</v>
      </c>
      <c r="F119" s="21" t="s">
        <v>65</v>
      </c>
      <c r="G119" s="21">
        <v>6</v>
      </c>
      <c r="H119" s="4">
        <v>3</v>
      </c>
      <c r="I119" s="4"/>
      <c r="J119" s="4">
        <v>3</v>
      </c>
      <c r="K119" s="4"/>
      <c r="L119" s="106"/>
      <c r="M119" s="106"/>
      <c r="N119" s="106"/>
      <c r="O119" s="107" t="s">
        <v>65</v>
      </c>
      <c r="P119" s="107">
        <v>1</v>
      </c>
      <c r="Q119" s="106"/>
      <c r="R119" s="108"/>
      <c r="S119" s="109">
        <v>22</v>
      </c>
      <c r="T119" s="32">
        <f>(N119*R119)</f>
        <v>0</v>
      </c>
      <c r="U119" s="32">
        <f>IF(S119="Без НДС","Без НДС",S119/100*T119)</f>
        <v>0</v>
      </c>
      <c r="V119" s="32">
        <f>IF(S119="Без НДС",T119,U119+T119)</f>
        <v>0</v>
      </c>
    </row>
    <row r="120" spans="2:22" ht="30" x14ac:dyDescent="0.25">
      <c r="B120" s="21">
        <v>90</v>
      </c>
      <c r="C120" s="22" t="s">
        <v>254</v>
      </c>
      <c r="D120" s="45" t="s">
        <v>255</v>
      </c>
      <c r="E120" s="45" t="s">
        <v>259</v>
      </c>
      <c r="F120" s="21" t="s">
        <v>65</v>
      </c>
      <c r="G120" s="21">
        <v>24</v>
      </c>
      <c r="H120" s="4">
        <v>6</v>
      </c>
      <c r="I120" s="4">
        <v>6</v>
      </c>
      <c r="J120" s="4">
        <v>6</v>
      </c>
      <c r="K120" s="4">
        <v>6</v>
      </c>
      <c r="L120" s="106"/>
      <c r="M120" s="106"/>
      <c r="N120" s="106"/>
      <c r="O120" s="107" t="s">
        <v>65</v>
      </c>
      <c r="P120" s="107">
        <v>1</v>
      </c>
      <c r="Q120" s="106"/>
      <c r="R120" s="108"/>
      <c r="S120" s="109">
        <v>22</v>
      </c>
      <c r="T120" s="32">
        <f>(N120*R120)</f>
        <v>0</v>
      </c>
      <c r="U120" s="32">
        <f>IF(S120="Без НДС","Без НДС",S120/100*T120)</f>
        <v>0</v>
      </c>
      <c r="V120" s="32">
        <f>IF(S120="Без НДС",T120,U120+T120)</f>
        <v>0</v>
      </c>
    </row>
    <row r="121" spans="2:22" x14ac:dyDescent="0.25">
      <c r="B121" s="30" t="s">
        <v>32</v>
      </c>
      <c r="C121" s="30"/>
      <c r="D121" s="30"/>
      <c r="E121" s="30"/>
      <c r="F121" s="30"/>
      <c r="G121" s="30">
        <f>SUM(G31:G120)</f>
        <v>33213.0098</v>
      </c>
      <c r="H121" s="30"/>
      <c r="I121" s="30"/>
      <c r="J121" s="30"/>
      <c r="K121" s="30"/>
      <c r="L121" s="30"/>
      <c r="M121" s="30"/>
      <c r="N121" s="30">
        <f>SUM(N31:N120)</f>
        <v>0</v>
      </c>
      <c r="O121" s="30"/>
      <c r="P121" s="30"/>
      <c r="Q121" s="30"/>
      <c r="R121" s="31"/>
      <c r="S121" s="31"/>
      <c r="T121" s="31">
        <f>SUM(T31:T120)</f>
        <v>0</v>
      </c>
      <c r="U121" s="31">
        <f>SUM(U31:U120)</f>
        <v>0</v>
      </c>
      <c r="V121" s="31">
        <f>SUM(V31:V120)</f>
        <v>0</v>
      </c>
    </row>
    <row r="123" spans="2:22" x14ac:dyDescent="0.25">
      <c r="C123" s="47"/>
      <c r="D123" s="47"/>
      <c r="E123" s="47"/>
      <c r="F123" s="47"/>
      <c r="H123" s="43"/>
      <c r="L123" s="47"/>
      <c r="M123" s="47"/>
      <c r="N123" s="47"/>
      <c r="O123" s="47"/>
      <c r="P123" s="47"/>
      <c r="Q123" s="47"/>
    </row>
    <row r="124" spans="2:22" x14ac:dyDescent="0.25">
      <c r="C124" s="46" t="s">
        <v>27</v>
      </c>
      <c r="D124" s="46"/>
      <c r="E124" s="46"/>
      <c r="F124" s="46"/>
      <c r="H124" s="2" t="s">
        <v>28</v>
      </c>
      <c r="L124" s="46" t="s">
        <v>29</v>
      </c>
      <c r="M124" s="46"/>
      <c r="N124" s="46"/>
      <c r="O124" s="46"/>
      <c r="P124" s="46"/>
      <c r="Q124" s="46"/>
    </row>
    <row r="126" spans="2:22" x14ac:dyDescent="0.25">
      <c r="C126" s="24" t="s">
        <v>30</v>
      </c>
    </row>
    <row r="127" spans="2:22" x14ac:dyDescent="0.25">
      <c r="C127" s="24" t="s">
        <v>31</v>
      </c>
    </row>
  </sheetData>
  <sheetProtection algorithmName="SHA-512" hashValue="1wpBekv7gXATggcbMdEn8llVUt2oiQaarHs5spvVukWOBJU+UKSLL83PAe6aiZi8gxeEdErw0esgZDx119Uqog==" saltValue="XBi8Quw7fZC+7aUQ6QCP4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124:F124"/>
    <mergeCell ref="L123:Q123"/>
    <mergeCell ref="L124:Q124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123:F12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S31:S120</xm:sqref>
        </x14:dataValidation>
        <x14:dataValidation type="list" allowBlank="1" showInputMessage="1" showErrorMessage="1">
          <x14:formula1>
            <xm:f>Лист2!$A$1:$A$26</xm:f>
          </x14:formula1>
          <xm:sqref>O31:O120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2026-02-06T03:58:58Z</dcterms:modified>
</cp:coreProperties>
</file>