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7" i="1" l="1"/>
  <c r="V87" i="1" s="1"/>
  <c r="T87" i="1"/>
  <c r="V86" i="1"/>
  <c r="U86" i="1"/>
  <c r="T86" i="1"/>
  <c r="U85" i="1"/>
  <c r="V85" i="1" s="1"/>
  <c r="T85" i="1"/>
  <c r="U84" i="1"/>
  <c r="V84" i="1" s="1"/>
  <c r="T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88" i="1"/>
  <c r="N88" i="1"/>
  <c r="T88" i="1" l="1"/>
  <c r="U88" i="1"/>
  <c r="V88" i="1" l="1"/>
</calcChain>
</file>

<file path=xl/sharedStrings.xml><?xml version="1.0" encoding="utf-8"?>
<sst xmlns="http://schemas.openxmlformats.org/spreadsheetml/2006/main" count="357" uniqueCount="221">
  <si>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</si>
  <si>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</si>
  <si>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</si>
  <si>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</si>
  <si>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</si>
  <si>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</si>
  <si>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</si>
  <si>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</si>
  <si>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</si>
  <si>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</si>
  <si>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</si>
  <si>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</si>
  <si>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</si>
  <si>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</si>
  <si>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</si>
  <si>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</si>
  <si>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</si>
  <si>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</si>
  <si>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</si>
  <si>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</si>
  <si>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</si>
  <si>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</si>
  <si>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</si>
  <si>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</si>
  <si>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</si>
  <si>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</si>
  <si>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</si>
  <si>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</si>
  <si>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</si>
  <si>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</si>
  <si>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</si>
  <si>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</si>
  <si>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</si>
  <si>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</si>
  <si>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</si>
  <si>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</si>
  <si>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</si>
  <si>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</si>
  <si>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</si>
  <si>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</si>
  <si>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</si>
  <si>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</si>
  <si>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</si>
  <si>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</si>
  <si>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</si>
  <si>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</si>
  <si>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</si>
  <si>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</si>
  <si>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</si>
  <si>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</si>
  <si>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</si>
  <si>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</si>
  <si>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</si>
  <si>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</si>
  <si>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</si>
  <si>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</si>
  <si>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</si>
  <si>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</si>
  <si>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</si>
  <si>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</si>
  <si>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</si>
  <si>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</si>
  <si>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</si>
  <si>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</si>
  <si>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</si>
  <si>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</si>
  <si>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</si>
  <si>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</si>
  <si>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</si>
  <si>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</si>
  <si>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</si>
  <si>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</si>
  <si>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</si>
  <si>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</si>
  <si>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</si>
  <si>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</si>
  <si>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</si>
  <si>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</si>
  <si>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</si>
  <si>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</si>
  <si>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</si>
  <si>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</si>
  <si>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</si>
  <si>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</si>
  <si>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</si>
  <si>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</si>
  <si>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</si>
  <si>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</si>
  <si>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</si>
  <si>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</si>
  <si>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</si>
  <si>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</si>
  <si>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</si>
  <si>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</si>
  <si>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</si>
  <si>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</si>
  <si>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</si>
  <si>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</si>
  <si>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</si>
  <si>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 xml:space="preserve"> </t>
  </si>
  <si>
    <t>09.02.2026</t>
  </si>
  <si>
    <t>0000-004541</t>
  </si>
  <si>
    <t>Лот делимый.</t>
  </si>
  <si>
    <t>`000003353</t>
  </si>
  <si>
    <t xml:space="preserve">Клавиатура Logitech K120 USB, Black </t>
  </si>
  <si>
    <t>или аналог</t>
  </si>
  <si>
    <t>`000003432</t>
  </si>
  <si>
    <t>Сервисный комплект Kyocera MK-1140</t>
  </si>
  <si>
    <t>`000003454</t>
  </si>
  <si>
    <t>Карты Evolis TK-4100 Белые карты, бесконтактные, EM-Marine ISO, 0.8мм, 1 упаковка по  200 карт</t>
  </si>
  <si>
    <t>`000003647</t>
  </si>
  <si>
    <t>Картридж Canon C-EXV39</t>
  </si>
  <si>
    <t>`000003697</t>
  </si>
  <si>
    <t>МФУ Kyocera M2040dn</t>
  </si>
  <si>
    <t>`000003705</t>
  </si>
  <si>
    <t>Блок питания Chieftec Force 500W [CPS-500S]</t>
  </si>
  <si>
    <t>`000003711</t>
  </si>
  <si>
    <t>Мышь usb цвет чёрный</t>
  </si>
  <si>
    <t>`000003713</t>
  </si>
  <si>
    <t>Батарея CSB 1272</t>
  </si>
  <si>
    <t>`000003720</t>
  </si>
  <si>
    <t>Флеш-карта USB 3.0 Flash 8Gb Trancend</t>
  </si>
  <si>
    <t>`000003778</t>
  </si>
  <si>
    <t xml:space="preserve">Сервисный комплект Kyocera MK-1150 </t>
  </si>
  <si>
    <t>`000003779</t>
  </si>
  <si>
    <t>Блок барабана C-EXV38/39 (Drum Unit) для Canon iR-ADV 4235/4035</t>
  </si>
  <si>
    <t>`000003783</t>
  </si>
  <si>
    <t>Картридж с голубыми чернилами DURABrite Ultra повышенной XL емкости (1100 стр.)  арт.	C13T27124020</t>
  </si>
  <si>
    <t>`000003784</t>
  </si>
  <si>
    <t>Картридж с желтыми чернилами DURABrite Ultra повышенной XL емкости (1100 стр.) арт. C13T27144020</t>
  </si>
  <si>
    <t>`000003785</t>
  </si>
  <si>
    <t>Картридж с пурпурными чернилами DURABrite Ultra повышенной XL емкости (1100 стр.) арт. 	C13T27134020</t>
  </si>
  <si>
    <t>`000003786</t>
  </si>
  <si>
    <t xml:space="preserve">Картридж с черными чернилами DURABrite Ultra экстраповышенной XXL емкости (2200 стр.) арт. C13T27914020 </t>
  </si>
  <si>
    <t>`000003796</t>
  </si>
  <si>
    <t>Переключатель ATEN CS22U-A 2-port USB Cable KVM Switch, проводной ПДУ, кабели несъемные</t>
  </si>
  <si>
    <t>Аналог с HDMI интерфесом KVM переключатель ATEN CS22HF</t>
  </si>
  <si>
    <t>`000003816</t>
  </si>
  <si>
    <t>Тонер-картридж Kyocera TK-8115C (синий)</t>
  </si>
  <si>
    <t>`000003817</t>
  </si>
  <si>
    <t>Тонер-картридж Kyocera TK-8115K (чёрный)</t>
  </si>
  <si>
    <t>`000003818</t>
  </si>
  <si>
    <t>Тонер-картридж Kyocera TK-8115M (пурпурный)</t>
  </si>
  <si>
    <t>`000003819</t>
  </si>
  <si>
    <t>Тонер-картридж Kyocera TK-8115Y (жёлтый)</t>
  </si>
  <si>
    <t>`000003832</t>
  </si>
  <si>
    <t>Батарея Duracell DL2016/CR2016</t>
  </si>
  <si>
    <t>`000003851</t>
  </si>
  <si>
    <t>Салфетки Defender чистящие CLN 30322</t>
  </si>
  <si>
    <t>`000003872</t>
  </si>
  <si>
    <t>Термопаста Arctic Cooling MX-2, 4г</t>
  </si>
  <si>
    <t>`000003922</t>
  </si>
  <si>
    <t>Батарея Duracell Ultra Power AA, 1.5v</t>
  </si>
  <si>
    <t>`000003923</t>
  </si>
  <si>
    <t>Батарея Duracell Ultra Power AAA, 1.5v</t>
  </si>
  <si>
    <t>`000006644</t>
  </si>
  <si>
    <t>Картридж HP CE270A </t>
  </si>
  <si>
    <t>`000006645</t>
  </si>
  <si>
    <t>Картридж HP CE271A </t>
  </si>
  <si>
    <t>`000006646</t>
  </si>
  <si>
    <t>Картридж HP CE272A </t>
  </si>
  <si>
    <t>`000006647</t>
  </si>
  <si>
    <t>Картридж HP CE273A </t>
  </si>
  <si>
    <t>`000008034</t>
  </si>
  <si>
    <t>Батарея CSB 12-5</t>
  </si>
  <si>
    <t>`000008035</t>
  </si>
  <si>
    <t>Пневматический очиститель Buro BU-air (300ml)</t>
  </si>
  <si>
    <t>`000008038</t>
  </si>
  <si>
    <t>Гарнитура Defender HN-750, Черный</t>
  </si>
  <si>
    <t>`000008047</t>
  </si>
  <si>
    <t>Фотобумага Epson Premium Glossy A4 (50 листов)</t>
  </si>
  <si>
    <t>`000008270</t>
  </si>
  <si>
    <t>Оперативная память Kingston HyperX FURY Black Series [HX424C15FB2/8] 8 ГБ</t>
  </si>
  <si>
    <t>или аналог с характеристиками: тип DDR4; Объем одного модуля памяти =8 ГБ; частота=3200</t>
  </si>
  <si>
    <t>`000008488</t>
  </si>
  <si>
    <t>SSD-Накопитель 500 ГБ Samsung 860 EVO [MZ-76E500BW]</t>
  </si>
  <si>
    <t>`000008489</t>
  </si>
  <si>
    <t xml:space="preserve">МФУ HP Color LaserJet Pro MFP M479fdn </t>
  </si>
  <si>
    <t>`000010309</t>
  </si>
  <si>
    <t>ИБП APC Back-UPS 800VA [BV800I-GR]</t>
  </si>
  <si>
    <t>или аналог с характеристиками : аккумулятор: 12В, 9Ач входное напряжение: 150 ~ 280В или большем диапазоне суммарная мощность нагрузки: не менее 480 Ватт вход питания: Вилка Schuko CEE 7/7P кол-во розеток с батарейной поддержкой: не менее 4 тип розеток:	Евростандарт (Schuko) с заземлением</t>
  </si>
  <si>
    <t>или аналог с характеристиками: Выходных разъемов питания (UPS) не менее 4 CEE 7 (евророзетка) Полная выходная мощность не менее 800 ВА Эффективная выходная мощность не менее 450 Вт Мин. входное напряжение 170 В Макс. входное напряжение 280 В</t>
  </si>
  <si>
    <t>`000010317</t>
  </si>
  <si>
    <t>SSD-Накопитель 512 ГБ Samsung 970 PRO [MZ-V7P512BW]</t>
  </si>
  <si>
    <t>`000021833</t>
  </si>
  <si>
    <t>Картридж лазерный HP 415A W2030A (черный). Совместимый</t>
  </si>
  <si>
    <t>Обязательно наличие чипа.</t>
  </si>
  <si>
    <t>`000021834</t>
  </si>
  <si>
    <t>Картридж лазерный HP 415A W2031A (голубой). Совместимый</t>
  </si>
  <si>
    <t>`000021835</t>
  </si>
  <si>
    <t>Картридж лазерный HP 415A W2032A (жёлтый). Совместимый</t>
  </si>
  <si>
    <t>`000021836</t>
  </si>
  <si>
    <t>Картридж лазерный HP 415A W2033A (пурпурный). Совместимый</t>
  </si>
  <si>
    <t>`000024576</t>
  </si>
  <si>
    <t>Комплект роликов (Long Life) 2F909171, 2HN06080, 2F906230 KYOCERA 2100DN/ 4100DN/ 4200DN/ 6025MFP/ 6030MFP, TASKalfa 255/ 305 (CET511009), 3 шт/комплект</t>
  </si>
  <si>
    <t>`000024577</t>
  </si>
  <si>
    <t>Комплект роликов (Long Life) KYOCERA FS-1028/ 1128MFP/ 1030MFP/ 1130MFP/ 1035MFP/ 1135MFP/ 1100/ 1300D (CET511008), 3 шт/ компл 2BR06521, 2F906230, 2F906240</t>
  </si>
  <si>
    <t>`000024585</t>
  </si>
  <si>
    <t>Комплект чернил для принтера Epson L805</t>
  </si>
  <si>
    <t>`000025138</t>
  </si>
  <si>
    <t xml:space="preserve">USB Flash 64Gb </t>
  </si>
  <si>
    <t>`000040061</t>
  </si>
  <si>
    <t>Крепление для мониторов DEXP MV40-G01</t>
  </si>
  <si>
    <t>`000040063</t>
  </si>
  <si>
    <t>Уничтожитель бумаг Fellowes AutoMax 100M</t>
  </si>
  <si>
    <t>или аналог Фрагменты 2*15мм., 14 листов, 74 литров, 4 класс секретности</t>
  </si>
  <si>
    <t>`000040417</t>
  </si>
  <si>
    <t>Жесткий диск Seagate Exos X20 (20 ТБ)[ST20000NM007D]</t>
  </si>
  <si>
    <t>`000040825</t>
  </si>
  <si>
    <t>Серверная оперативная память Kingston Server Premier [KSM26RS8/16MFR]</t>
  </si>
  <si>
    <t>Тип памяти:DDR4 Тип модуля памяти:RDIMM Суммарный объем памяти всего комплекта:128 ГБ Объем одного модуля памяти:32 ГБ Регистровая память: есть ECC-память :есть Ранговость : двуранговая</t>
  </si>
  <si>
    <t>`000040905</t>
  </si>
  <si>
    <t>Жесткий диск SFF (2.5") Серверный HDD Seagate Exos 10E2400 [SAS, 2.4 ТБ, 10000 об/мин, 256 МБ]</t>
  </si>
  <si>
    <t>`000041643</t>
  </si>
  <si>
    <t>Жесткий диск SFF (2.5") Серверный HDD DELL Toshiba (AL15SEB060NY) [SAS, 0.6ТБ, 10000 об/мин, 128МБ]</t>
  </si>
  <si>
    <t>`000041644</t>
  </si>
  <si>
    <t>Крепление для мониторов DEXP MV32-G02</t>
  </si>
  <si>
    <t>`000041645</t>
  </si>
  <si>
    <t>SSD-накопитель Samsung 870 EVO, емкость 2Т</t>
  </si>
  <si>
    <t>до склада АО "НХС" ,654080, Кемеровская область, г. Новокузнецк, пр. Пионерский, 58, пом. 133</t>
  </si>
  <si>
    <t>на право поставки в 2026 году материально-производственных ресурсов для нужд АО НХС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</si>
</sst>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94</v>
      </c>
      <c r="B1" s="76"/>
      <c r="C1" s="76"/>
      <c r="D1" s="76"/>
      <c r="E1" s="25"/>
    </row>
    <row r="3" spans="1:21" x14ac:dyDescent="0.25">
      <c r="A3" s="1" t="s">
        <v>0</v>
      </c>
      <c r="D3" s="3" t="s">
        <v>100</v>
      </c>
      <c r="E3" s="27"/>
      <c r="F3" s="1" t="s">
        <v>1</v>
      </c>
      <c r="G3" s="3" t="s">
        <v>101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219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102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99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220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95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96</v>
      </c>
      <c r="T30" s="23" t="s">
        <v>81</v>
      </c>
      <c r="U30" s="23" t="s">
        <v>97</v>
      </c>
      <c r="V30" s="23" t="s">
        <v>98</v>
      </c>
    </row>
    <row r="31" spans="1:22" ht="30" x14ac:dyDescent="0.25">
      <c r="B31" s="21">
        <v>1</v>
      </c>
      <c r="C31" s="22" t="s">
        <v>103</v>
      </c>
      <c r="D31" s="45" t="s">
        <v>104</v>
      </c>
      <c r="E31" s="45" t="s">
        <v>105</v>
      </c>
      <c r="F31" s="21" t="s">
        <v>45</v>
      </c>
      <c r="G31" s="21">
        <v>4</v>
      </c>
      <c r="H31" s="4"/>
      <c r="I31" s="4"/>
      <c r="J31" s="4">
        <v>4</v>
      </c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106</v>
      </c>
      <c r="D32" s="45" t="s">
        <v>107</v>
      </c>
      <c r="E32" s="45"/>
      <c r="F32" s="21" t="s">
        <v>45</v>
      </c>
      <c r="G32" s="21">
        <v>2</v>
      </c>
      <c r="H32" s="4"/>
      <c r="I32" s="4">
        <v>2</v>
      </c>
      <c r="J32" s="4"/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60" x14ac:dyDescent="0.25">
      <c r="B33" s="21">
        <v>3</v>
      </c>
      <c r="C33" s="22" t="s">
        <v>108</v>
      </c>
      <c r="D33" s="45" t="s">
        <v>109</v>
      </c>
      <c r="E33" s="45"/>
      <c r="F33" s="21" t="s">
        <v>65</v>
      </c>
      <c r="G33" s="21">
        <v>1</v>
      </c>
      <c r="H33" s="4"/>
      <c r="I33" s="4">
        <v>1</v>
      </c>
      <c r="J33" s="4"/>
      <c r="K33" s="4"/>
      <c r="L33" s="106"/>
      <c r="M33" s="106"/>
      <c r="N33" s="106"/>
      <c r="O33" s="107" t="s">
        <v>65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x14ac:dyDescent="0.25">
      <c r="B34" s="21">
        <v>4</v>
      </c>
      <c r="C34" s="22" t="s">
        <v>110</v>
      </c>
      <c r="D34" s="45" t="s">
        <v>111</v>
      </c>
      <c r="E34" s="45"/>
      <c r="F34" s="21" t="s">
        <v>45</v>
      </c>
      <c r="G34" s="21">
        <v>3</v>
      </c>
      <c r="H34" s="4"/>
      <c r="I34" s="4">
        <v>3</v>
      </c>
      <c r="J34" s="4"/>
      <c r="K34" s="4"/>
      <c r="L34" s="106"/>
      <c r="M34" s="106"/>
      <c r="N34" s="106"/>
      <c r="O34" s="107" t="s">
        <v>45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21">
        <v>5</v>
      </c>
      <c r="C35" s="22" t="s">
        <v>112</v>
      </c>
      <c r="D35" s="45" t="s">
        <v>113</v>
      </c>
      <c r="E35" s="45"/>
      <c r="F35" s="21" t="s">
        <v>45</v>
      </c>
      <c r="G35" s="21">
        <v>1</v>
      </c>
      <c r="H35" s="4"/>
      <c r="I35" s="4">
        <v>1</v>
      </c>
      <c r="J35" s="4"/>
      <c r="K35" s="4"/>
      <c r="L35" s="106"/>
      <c r="M35" s="106"/>
      <c r="N35" s="106"/>
      <c r="O35" s="107" t="s">
        <v>45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114</v>
      </c>
      <c r="D36" s="45" t="s">
        <v>115</v>
      </c>
      <c r="E36" s="45"/>
      <c r="F36" s="21" t="s">
        <v>45</v>
      </c>
      <c r="G36" s="21">
        <v>3</v>
      </c>
      <c r="H36" s="4"/>
      <c r="I36" s="4">
        <v>3</v>
      </c>
      <c r="J36" s="4"/>
      <c r="K36" s="4"/>
      <c r="L36" s="106"/>
      <c r="M36" s="106"/>
      <c r="N36" s="106"/>
      <c r="O36" s="107" t="s">
        <v>45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x14ac:dyDescent="0.25">
      <c r="B37" s="21">
        <v>7</v>
      </c>
      <c r="C37" s="22" t="s">
        <v>116</v>
      </c>
      <c r="D37" s="45" t="s">
        <v>117</v>
      </c>
      <c r="E37" s="45"/>
      <c r="F37" s="21" t="s">
        <v>45</v>
      </c>
      <c r="G37" s="21">
        <v>16</v>
      </c>
      <c r="H37" s="4"/>
      <c r="I37" s="4"/>
      <c r="J37" s="4">
        <v>16</v>
      </c>
      <c r="K37" s="4"/>
      <c r="L37" s="106"/>
      <c r="M37" s="106"/>
      <c r="N37" s="106"/>
      <c r="O37" s="107" t="s">
        <v>45</v>
      </c>
      <c r="P37" s="107">
        <v>1</v>
      </c>
      <c r="Q37" s="106"/>
      <c r="R37" s="108"/>
      <c r="S37" s="109">
        <v>22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x14ac:dyDescent="0.25">
      <c r="B38" s="21">
        <v>8</v>
      </c>
      <c r="C38" s="22" t="s">
        <v>118</v>
      </c>
      <c r="D38" s="45" t="s">
        <v>119</v>
      </c>
      <c r="E38" s="45"/>
      <c r="F38" s="21" t="s">
        <v>45</v>
      </c>
      <c r="G38" s="21">
        <v>6</v>
      </c>
      <c r="H38" s="4"/>
      <c r="I38" s="4">
        <v>6</v>
      </c>
      <c r="J38" s="4"/>
      <c r="K38" s="4"/>
      <c r="L38" s="106"/>
      <c r="M38" s="106"/>
      <c r="N38" s="106"/>
      <c r="O38" s="107" t="s">
        <v>45</v>
      </c>
      <c r="P38" s="107">
        <v>1</v>
      </c>
      <c r="Q38" s="106"/>
      <c r="R38" s="108"/>
      <c r="S38" s="109">
        <v>22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30" x14ac:dyDescent="0.25">
      <c r="B39" s="21">
        <v>9</v>
      </c>
      <c r="C39" s="22" t="s">
        <v>120</v>
      </c>
      <c r="D39" s="45" t="s">
        <v>121</v>
      </c>
      <c r="E39" s="45"/>
      <c r="F39" s="21" t="s">
        <v>45</v>
      </c>
      <c r="G39" s="21">
        <v>25</v>
      </c>
      <c r="H39" s="4"/>
      <c r="I39" s="4"/>
      <c r="J39" s="4">
        <v>25</v>
      </c>
      <c r="K39" s="4"/>
      <c r="L39" s="106"/>
      <c r="M39" s="106"/>
      <c r="N39" s="106"/>
      <c r="O39" s="107" t="s">
        <v>45</v>
      </c>
      <c r="P39" s="107">
        <v>1</v>
      </c>
      <c r="Q39" s="106"/>
      <c r="R39" s="108"/>
      <c r="S39" s="109">
        <v>22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30" x14ac:dyDescent="0.25">
      <c r="B40" s="21">
        <v>10</v>
      </c>
      <c r="C40" s="22" t="s">
        <v>122</v>
      </c>
      <c r="D40" s="45" t="s">
        <v>123</v>
      </c>
      <c r="E40" s="45"/>
      <c r="F40" s="21" t="s">
        <v>45</v>
      </c>
      <c r="G40" s="21">
        <v>4</v>
      </c>
      <c r="H40" s="4">
        <v>2</v>
      </c>
      <c r="I40" s="4"/>
      <c r="J40" s="4">
        <v>1</v>
      </c>
      <c r="K40" s="4">
        <v>1</v>
      </c>
      <c r="L40" s="106"/>
      <c r="M40" s="106"/>
      <c r="N40" s="106"/>
      <c r="O40" s="107" t="s">
        <v>45</v>
      </c>
      <c r="P40" s="107">
        <v>1</v>
      </c>
      <c r="Q40" s="106"/>
      <c r="R40" s="108"/>
      <c r="S40" s="109">
        <v>22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45" x14ac:dyDescent="0.25">
      <c r="B41" s="21">
        <v>11</v>
      </c>
      <c r="C41" s="22" t="s">
        <v>124</v>
      </c>
      <c r="D41" s="45" t="s">
        <v>125</v>
      </c>
      <c r="E41" s="45"/>
      <c r="F41" s="21" t="s">
        <v>45</v>
      </c>
      <c r="G41" s="21">
        <v>1</v>
      </c>
      <c r="H41" s="4"/>
      <c r="I41" s="4">
        <v>1</v>
      </c>
      <c r="J41" s="4"/>
      <c r="K41" s="4"/>
      <c r="L41" s="106"/>
      <c r="M41" s="106"/>
      <c r="N41" s="106"/>
      <c r="O41" s="107" t="s">
        <v>45</v>
      </c>
      <c r="P41" s="107">
        <v>1</v>
      </c>
      <c r="Q41" s="106"/>
      <c r="R41" s="108"/>
      <c r="S41" s="109">
        <v>22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60" x14ac:dyDescent="0.25">
      <c r="B42" s="21">
        <v>12</v>
      </c>
      <c r="C42" s="22" t="s">
        <v>126</v>
      </c>
      <c r="D42" s="45" t="s">
        <v>127</v>
      </c>
      <c r="E42" s="45"/>
      <c r="F42" s="21" t="s">
        <v>45</v>
      </c>
      <c r="G42" s="21">
        <v>4</v>
      </c>
      <c r="H42" s="4"/>
      <c r="I42" s="4">
        <v>2</v>
      </c>
      <c r="J42" s="4"/>
      <c r="K42" s="4">
        <v>2</v>
      </c>
      <c r="L42" s="106"/>
      <c r="M42" s="106"/>
      <c r="N42" s="106"/>
      <c r="O42" s="107" t="s">
        <v>45</v>
      </c>
      <c r="P42" s="107">
        <v>1</v>
      </c>
      <c r="Q42" s="106"/>
      <c r="R42" s="108"/>
      <c r="S42" s="109">
        <v>22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60" x14ac:dyDescent="0.25">
      <c r="B43" s="21">
        <v>13</v>
      </c>
      <c r="C43" s="22" t="s">
        <v>128</v>
      </c>
      <c r="D43" s="45" t="s">
        <v>129</v>
      </c>
      <c r="E43" s="45"/>
      <c r="F43" s="21" t="s">
        <v>45</v>
      </c>
      <c r="G43" s="21">
        <v>4</v>
      </c>
      <c r="H43" s="4"/>
      <c r="I43" s="4">
        <v>2</v>
      </c>
      <c r="J43" s="4"/>
      <c r="K43" s="4">
        <v>2</v>
      </c>
      <c r="L43" s="106"/>
      <c r="M43" s="106"/>
      <c r="N43" s="106"/>
      <c r="O43" s="107" t="s">
        <v>45</v>
      </c>
      <c r="P43" s="107">
        <v>1</v>
      </c>
      <c r="Q43" s="106"/>
      <c r="R43" s="108"/>
      <c r="S43" s="109">
        <v>22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60" x14ac:dyDescent="0.25">
      <c r="B44" s="21">
        <v>14</v>
      </c>
      <c r="C44" s="22" t="s">
        <v>130</v>
      </c>
      <c r="D44" s="45" t="s">
        <v>131</v>
      </c>
      <c r="E44" s="45"/>
      <c r="F44" s="21" t="s">
        <v>45</v>
      </c>
      <c r="G44" s="21">
        <v>4</v>
      </c>
      <c r="H44" s="4"/>
      <c r="I44" s="4">
        <v>2</v>
      </c>
      <c r="J44" s="4"/>
      <c r="K44" s="4">
        <v>2</v>
      </c>
      <c r="L44" s="106"/>
      <c r="M44" s="106"/>
      <c r="N44" s="106"/>
      <c r="O44" s="107" t="s">
        <v>45</v>
      </c>
      <c r="P44" s="107">
        <v>1</v>
      </c>
      <c r="Q44" s="106"/>
      <c r="R44" s="108"/>
      <c r="S44" s="109">
        <v>22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75" x14ac:dyDescent="0.25">
      <c r="B45" s="21">
        <v>15</v>
      </c>
      <c r="C45" s="22" t="s">
        <v>132</v>
      </c>
      <c r="D45" s="45" t="s">
        <v>133</v>
      </c>
      <c r="E45" s="45"/>
      <c r="F45" s="21" t="s">
        <v>45</v>
      </c>
      <c r="G45" s="21">
        <v>4</v>
      </c>
      <c r="H45" s="4"/>
      <c r="I45" s="4">
        <v>2</v>
      </c>
      <c r="J45" s="4"/>
      <c r="K45" s="4">
        <v>2</v>
      </c>
      <c r="L45" s="106"/>
      <c r="M45" s="106"/>
      <c r="N45" s="106"/>
      <c r="O45" s="107" t="s">
        <v>45</v>
      </c>
      <c r="P45" s="107">
        <v>1</v>
      </c>
      <c r="Q45" s="106"/>
      <c r="R45" s="108"/>
      <c r="S45" s="109">
        <v>22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60" x14ac:dyDescent="0.25">
      <c r="B46" s="21">
        <v>16</v>
      </c>
      <c r="C46" s="22" t="s">
        <v>134</v>
      </c>
      <c r="D46" s="45" t="s">
        <v>135</v>
      </c>
      <c r="E46" s="45" t="s">
        <v>136</v>
      </c>
      <c r="F46" s="21" t="s">
        <v>45</v>
      </c>
      <c r="G46" s="21">
        <v>4</v>
      </c>
      <c r="H46" s="4"/>
      <c r="I46" s="4">
        <v>4</v>
      </c>
      <c r="J46" s="4"/>
      <c r="K46" s="4"/>
      <c r="L46" s="106"/>
      <c r="M46" s="106"/>
      <c r="N46" s="106"/>
      <c r="O46" s="107" t="s">
        <v>45</v>
      </c>
      <c r="P46" s="107">
        <v>1</v>
      </c>
      <c r="Q46" s="106"/>
      <c r="R46" s="108"/>
      <c r="S46" s="109">
        <v>22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30" x14ac:dyDescent="0.25">
      <c r="B47" s="21">
        <v>17</v>
      </c>
      <c r="C47" s="22" t="s">
        <v>137</v>
      </c>
      <c r="D47" s="45" t="s">
        <v>138</v>
      </c>
      <c r="E47" s="45"/>
      <c r="F47" s="21" t="s">
        <v>45</v>
      </c>
      <c r="G47" s="21">
        <v>1</v>
      </c>
      <c r="H47" s="4"/>
      <c r="I47" s="4"/>
      <c r="J47" s="4">
        <v>1</v>
      </c>
      <c r="K47" s="4"/>
      <c r="L47" s="106"/>
      <c r="M47" s="106"/>
      <c r="N47" s="106"/>
      <c r="O47" s="107" t="s">
        <v>45</v>
      </c>
      <c r="P47" s="107">
        <v>1</v>
      </c>
      <c r="Q47" s="106"/>
      <c r="R47" s="108"/>
      <c r="S47" s="109">
        <v>22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30" x14ac:dyDescent="0.25">
      <c r="B48" s="21">
        <v>18</v>
      </c>
      <c r="C48" s="22" t="s">
        <v>139</v>
      </c>
      <c r="D48" s="45" t="s">
        <v>140</v>
      </c>
      <c r="E48" s="45"/>
      <c r="F48" s="21" t="s">
        <v>45</v>
      </c>
      <c r="G48" s="21">
        <v>1</v>
      </c>
      <c r="H48" s="4"/>
      <c r="I48" s="4"/>
      <c r="J48" s="4">
        <v>1</v>
      </c>
      <c r="K48" s="4"/>
      <c r="L48" s="106"/>
      <c r="M48" s="106"/>
      <c r="N48" s="106"/>
      <c r="O48" s="107" t="s">
        <v>45</v>
      </c>
      <c r="P48" s="107">
        <v>1</v>
      </c>
      <c r="Q48" s="106"/>
      <c r="R48" s="108"/>
      <c r="S48" s="109">
        <v>22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ht="30" x14ac:dyDescent="0.25">
      <c r="B49" s="21">
        <v>19</v>
      </c>
      <c r="C49" s="22" t="s">
        <v>141</v>
      </c>
      <c r="D49" s="45" t="s">
        <v>142</v>
      </c>
      <c r="E49" s="45"/>
      <c r="F49" s="21" t="s">
        <v>45</v>
      </c>
      <c r="G49" s="21">
        <v>1</v>
      </c>
      <c r="H49" s="4"/>
      <c r="I49" s="4"/>
      <c r="J49" s="4">
        <v>1</v>
      </c>
      <c r="K49" s="4"/>
      <c r="L49" s="106"/>
      <c r="M49" s="106"/>
      <c r="N49" s="106"/>
      <c r="O49" s="107" t="s">
        <v>45</v>
      </c>
      <c r="P49" s="107">
        <v>1</v>
      </c>
      <c r="Q49" s="106"/>
      <c r="R49" s="108"/>
      <c r="S49" s="109">
        <v>22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ht="30" x14ac:dyDescent="0.25">
      <c r="B50" s="21">
        <v>20</v>
      </c>
      <c r="C50" s="22" t="s">
        <v>143</v>
      </c>
      <c r="D50" s="45" t="s">
        <v>144</v>
      </c>
      <c r="E50" s="45"/>
      <c r="F50" s="21" t="s">
        <v>45</v>
      </c>
      <c r="G50" s="21">
        <v>1</v>
      </c>
      <c r="H50" s="4"/>
      <c r="I50" s="4"/>
      <c r="J50" s="4">
        <v>1</v>
      </c>
      <c r="K50" s="4"/>
      <c r="L50" s="106"/>
      <c r="M50" s="106"/>
      <c r="N50" s="106"/>
      <c r="O50" s="107" t="s">
        <v>45</v>
      </c>
      <c r="P50" s="107">
        <v>1</v>
      </c>
      <c r="Q50" s="106"/>
      <c r="R50" s="108"/>
      <c r="S50" s="109">
        <v>22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ht="30" x14ac:dyDescent="0.25">
      <c r="B51" s="21">
        <v>21</v>
      </c>
      <c r="C51" s="22" t="s">
        <v>145</v>
      </c>
      <c r="D51" s="45" t="s">
        <v>146</v>
      </c>
      <c r="E51" s="45"/>
      <c r="F51" s="21" t="s">
        <v>45</v>
      </c>
      <c r="G51" s="21">
        <v>10</v>
      </c>
      <c r="H51" s="4">
        <v>10</v>
      </c>
      <c r="I51" s="4"/>
      <c r="J51" s="4"/>
      <c r="K51" s="4"/>
      <c r="L51" s="106"/>
      <c r="M51" s="106"/>
      <c r="N51" s="106"/>
      <c r="O51" s="107" t="s">
        <v>45</v>
      </c>
      <c r="P51" s="107">
        <v>1</v>
      </c>
      <c r="Q51" s="106"/>
      <c r="R51" s="108"/>
      <c r="S51" s="109">
        <v>22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ht="30" x14ac:dyDescent="0.25">
      <c r="B52" s="21">
        <v>22</v>
      </c>
      <c r="C52" s="22" t="s">
        <v>147</v>
      </c>
      <c r="D52" s="45" t="s">
        <v>148</v>
      </c>
      <c r="E52" s="45"/>
      <c r="F52" s="21" t="s">
        <v>45</v>
      </c>
      <c r="G52" s="21">
        <v>5</v>
      </c>
      <c r="H52" s="4"/>
      <c r="I52" s="4">
        <v>5</v>
      </c>
      <c r="J52" s="4"/>
      <c r="K52" s="4"/>
      <c r="L52" s="106"/>
      <c r="M52" s="106"/>
      <c r="N52" s="106"/>
      <c r="O52" s="107" t="s">
        <v>45</v>
      </c>
      <c r="P52" s="107">
        <v>1</v>
      </c>
      <c r="Q52" s="106"/>
      <c r="R52" s="108"/>
      <c r="S52" s="109">
        <v>22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ht="30" x14ac:dyDescent="0.25">
      <c r="B53" s="21">
        <v>23</v>
      </c>
      <c r="C53" s="22" t="s">
        <v>149</v>
      </c>
      <c r="D53" s="45" t="s">
        <v>150</v>
      </c>
      <c r="E53" s="45" t="s">
        <v>105</v>
      </c>
      <c r="F53" s="21" t="s">
        <v>45</v>
      </c>
      <c r="G53" s="21">
        <v>1</v>
      </c>
      <c r="H53" s="4"/>
      <c r="I53" s="4">
        <v>1</v>
      </c>
      <c r="J53" s="4"/>
      <c r="K53" s="4"/>
      <c r="L53" s="106"/>
      <c r="M53" s="106"/>
      <c r="N53" s="106"/>
      <c r="O53" s="107" t="s">
        <v>45</v>
      </c>
      <c r="P53" s="107">
        <v>1</v>
      </c>
      <c r="Q53" s="106"/>
      <c r="R53" s="108"/>
      <c r="S53" s="109">
        <v>22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ht="30" x14ac:dyDescent="0.25">
      <c r="B54" s="21">
        <v>24</v>
      </c>
      <c r="C54" s="22" t="s">
        <v>151</v>
      </c>
      <c r="D54" s="45" t="s">
        <v>152</v>
      </c>
      <c r="E54" s="45" t="s">
        <v>105</v>
      </c>
      <c r="F54" s="21" t="s">
        <v>45</v>
      </c>
      <c r="G54" s="21">
        <v>60</v>
      </c>
      <c r="H54" s="4">
        <v>30</v>
      </c>
      <c r="I54" s="4">
        <v>30</v>
      </c>
      <c r="J54" s="4"/>
      <c r="K54" s="4"/>
      <c r="L54" s="106"/>
      <c r="M54" s="106"/>
      <c r="N54" s="106"/>
      <c r="O54" s="107" t="s">
        <v>45</v>
      </c>
      <c r="P54" s="107">
        <v>1</v>
      </c>
      <c r="Q54" s="106"/>
      <c r="R54" s="108"/>
      <c r="S54" s="109">
        <v>22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ht="30" x14ac:dyDescent="0.25">
      <c r="B55" s="21">
        <v>25</v>
      </c>
      <c r="C55" s="22" t="s">
        <v>153</v>
      </c>
      <c r="D55" s="45" t="s">
        <v>154</v>
      </c>
      <c r="E55" s="45" t="s">
        <v>105</v>
      </c>
      <c r="F55" s="21" t="s">
        <v>45</v>
      </c>
      <c r="G55" s="21">
        <v>60</v>
      </c>
      <c r="H55" s="4">
        <v>30</v>
      </c>
      <c r="I55" s="4">
        <v>30</v>
      </c>
      <c r="J55" s="4"/>
      <c r="K55" s="4"/>
      <c r="L55" s="106"/>
      <c r="M55" s="106"/>
      <c r="N55" s="106"/>
      <c r="O55" s="107" t="s">
        <v>45</v>
      </c>
      <c r="P55" s="107">
        <v>1</v>
      </c>
      <c r="Q55" s="106"/>
      <c r="R55" s="108"/>
      <c r="S55" s="109">
        <v>22</v>
      </c>
      <c r="T55" s="32">
        <f>(N55*R55)</f>
        <v>0</v>
      </c>
      <c r="U55" s="32">
        <f>IF(S55="Без НДС","Без НДС",S55/100*T55)</f>
        <v>0</v>
      </c>
      <c r="V55" s="32">
        <f>IF(S55="Без НДС",T55,U55+T55)</f>
        <v>0</v>
      </c>
    </row>
    <row r="56" spans="2:22" x14ac:dyDescent="0.25">
      <c r="B56" s="21">
        <v>26</v>
      </c>
      <c r="C56" s="22" t="s">
        <v>155</v>
      </c>
      <c r="D56" s="45" t="s">
        <v>156</v>
      </c>
      <c r="E56" s="45"/>
      <c r="F56" s="21" t="s">
        <v>45</v>
      </c>
      <c r="G56" s="21">
        <v>2</v>
      </c>
      <c r="H56" s="4"/>
      <c r="I56" s="4"/>
      <c r="J56" s="4">
        <v>2</v>
      </c>
      <c r="K56" s="4"/>
      <c r="L56" s="106"/>
      <c r="M56" s="106"/>
      <c r="N56" s="106"/>
      <c r="O56" s="107" t="s">
        <v>45</v>
      </c>
      <c r="P56" s="107">
        <v>1</v>
      </c>
      <c r="Q56" s="106"/>
      <c r="R56" s="108"/>
      <c r="S56" s="109">
        <v>22</v>
      </c>
      <c r="T56" s="32">
        <f>(N56*R56)</f>
        <v>0</v>
      </c>
      <c r="U56" s="32">
        <f>IF(S56="Без НДС","Без НДС",S56/100*T56)</f>
        <v>0</v>
      </c>
      <c r="V56" s="32">
        <f>IF(S56="Без НДС",T56,U56+T56)</f>
        <v>0</v>
      </c>
    </row>
    <row r="57" spans="2:22" x14ac:dyDescent="0.25">
      <c r="B57" s="21">
        <v>27</v>
      </c>
      <c r="C57" s="22" t="s">
        <v>157</v>
      </c>
      <c r="D57" s="45" t="s">
        <v>158</v>
      </c>
      <c r="E57" s="45"/>
      <c r="F57" s="21" t="s">
        <v>45</v>
      </c>
      <c r="G57" s="21">
        <v>2</v>
      </c>
      <c r="H57" s="4"/>
      <c r="I57" s="4"/>
      <c r="J57" s="4">
        <v>2</v>
      </c>
      <c r="K57" s="4"/>
      <c r="L57" s="106"/>
      <c r="M57" s="106"/>
      <c r="N57" s="106"/>
      <c r="O57" s="107" t="s">
        <v>45</v>
      </c>
      <c r="P57" s="107">
        <v>1</v>
      </c>
      <c r="Q57" s="106"/>
      <c r="R57" s="108"/>
      <c r="S57" s="109">
        <v>22</v>
      </c>
      <c r="T57" s="32">
        <f>(N57*R57)</f>
        <v>0</v>
      </c>
      <c r="U57" s="32">
        <f>IF(S57="Без НДС","Без НДС",S57/100*T57)</f>
        <v>0</v>
      </c>
      <c r="V57" s="32">
        <f>IF(S57="Без НДС",T57,U57+T57)</f>
        <v>0</v>
      </c>
    </row>
    <row r="58" spans="2:22" x14ac:dyDescent="0.25">
      <c r="B58" s="21">
        <v>28</v>
      </c>
      <c r="C58" s="22" t="s">
        <v>159</v>
      </c>
      <c r="D58" s="45" t="s">
        <v>160</v>
      </c>
      <c r="E58" s="45"/>
      <c r="F58" s="21" t="s">
        <v>45</v>
      </c>
      <c r="G58" s="21">
        <v>2</v>
      </c>
      <c r="H58" s="4"/>
      <c r="I58" s="4"/>
      <c r="J58" s="4">
        <v>2</v>
      </c>
      <c r="K58" s="4"/>
      <c r="L58" s="106"/>
      <c r="M58" s="106"/>
      <c r="N58" s="106"/>
      <c r="O58" s="107" t="s">
        <v>45</v>
      </c>
      <c r="P58" s="107">
        <v>1</v>
      </c>
      <c r="Q58" s="106"/>
      <c r="R58" s="108"/>
      <c r="S58" s="109">
        <v>22</v>
      </c>
      <c r="T58" s="32">
        <f>(N58*R58)</f>
        <v>0</v>
      </c>
      <c r="U58" s="32">
        <f>IF(S58="Без НДС","Без НДС",S58/100*T58)</f>
        <v>0</v>
      </c>
      <c r="V58" s="32">
        <f>IF(S58="Без НДС",T58,U58+T58)</f>
        <v>0</v>
      </c>
    </row>
    <row r="59" spans="2:22" x14ac:dyDescent="0.25">
      <c r="B59" s="21">
        <v>29</v>
      </c>
      <c r="C59" s="22" t="s">
        <v>161</v>
      </c>
      <c r="D59" s="45" t="s">
        <v>162</v>
      </c>
      <c r="E59" s="45"/>
      <c r="F59" s="21" t="s">
        <v>45</v>
      </c>
      <c r="G59" s="21">
        <v>2</v>
      </c>
      <c r="H59" s="4"/>
      <c r="I59" s="4"/>
      <c r="J59" s="4">
        <v>2</v>
      </c>
      <c r="K59" s="4"/>
      <c r="L59" s="106"/>
      <c r="M59" s="106"/>
      <c r="N59" s="106"/>
      <c r="O59" s="107" t="s">
        <v>45</v>
      </c>
      <c r="P59" s="107">
        <v>1</v>
      </c>
      <c r="Q59" s="106"/>
      <c r="R59" s="108"/>
      <c r="S59" s="109">
        <v>22</v>
      </c>
      <c r="T59" s="32">
        <f>(N59*R59)</f>
        <v>0</v>
      </c>
      <c r="U59" s="32">
        <f>IF(S59="Без НДС","Без НДС",S59/100*T59)</f>
        <v>0</v>
      </c>
      <c r="V59" s="32">
        <f>IF(S59="Без НДС",T59,U59+T59)</f>
        <v>0</v>
      </c>
    </row>
    <row r="60" spans="2:22" x14ac:dyDescent="0.25">
      <c r="B60" s="21">
        <v>30</v>
      </c>
      <c r="C60" s="22" t="s">
        <v>163</v>
      </c>
      <c r="D60" s="45" t="s">
        <v>164</v>
      </c>
      <c r="E60" s="45"/>
      <c r="F60" s="21" t="s">
        <v>45</v>
      </c>
      <c r="G60" s="21">
        <v>10</v>
      </c>
      <c r="H60" s="4"/>
      <c r="I60" s="4">
        <v>10</v>
      </c>
      <c r="J60" s="4"/>
      <c r="K60" s="4"/>
      <c r="L60" s="106"/>
      <c r="M60" s="106"/>
      <c r="N60" s="106"/>
      <c r="O60" s="107" t="s">
        <v>45</v>
      </c>
      <c r="P60" s="107">
        <v>1</v>
      </c>
      <c r="Q60" s="106"/>
      <c r="R60" s="108"/>
      <c r="S60" s="109">
        <v>22</v>
      </c>
      <c r="T60" s="32">
        <f>(N60*R60)</f>
        <v>0</v>
      </c>
      <c r="U60" s="32">
        <f>IF(S60="Без НДС","Без НДС",S60/100*T60)</f>
        <v>0</v>
      </c>
      <c r="V60" s="32">
        <f>IF(S60="Без НДС",T60,U60+T60)</f>
        <v>0</v>
      </c>
    </row>
    <row r="61" spans="2:22" ht="30" x14ac:dyDescent="0.25">
      <c r="B61" s="21">
        <v>31</v>
      </c>
      <c r="C61" s="22" t="s">
        <v>165</v>
      </c>
      <c r="D61" s="45" t="s">
        <v>166</v>
      </c>
      <c r="E61" s="45"/>
      <c r="F61" s="21" t="s">
        <v>45</v>
      </c>
      <c r="G61" s="21">
        <v>2</v>
      </c>
      <c r="H61" s="4"/>
      <c r="I61" s="4">
        <v>2</v>
      </c>
      <c r="J61" s="4"/>
      <c r="K61" s="4"/>
      <c r="L61" s="106"/>
      <c r="M61" s="106"/>
      <c r="N61" s="106"/>
      <c r="O61" s="107" t="s">
        <v>45</v>
      </c>
      <c r="P61" s="107">
        <v>1</v>
      </c>
      <c r="Q61" s="106"/>
      <c r="R61" s="108"/>
      <c r="S61" s="109">
        <v>22</v>
      </c>
      <c r="T61" s="32">
        <f>(N61*R61)</f>
        <v>0</v>
      </c>
      <c r="U61" s="32">
        <f>IF(S61="Без НДС","Без НДС",S61/100*T61)</f>
        <v>0</v>
      </c>
      <c r="V61" s="32">
        <f>IF(S61="Без НДС",T61,U61+T61)</f>
        <v>0</v>
      </c>
    </row>
    <row r="62" spans="2:22" ht="30" x14ac:dyDescent="0.25">
      <c r="B62" s="21">
        <v>32</v>
      </c>
      <c r="C62" s="22" t="s">
        <v>167</v>
      </c>
      <c r="D62" s="45" t="s">
        <v>168</v>
      </c>
      <c r="E62" s="45"/>
      <c r="F62" s="21" t="s">
        <v>45</v>
      </c>
      <c r="G62" s="21">
        <v>4</v>
      </c>
      <c r="H62" s="4"/>
      <c r="I62" s="4"/>
      <c r="J62" s="4">
        <v>4</v>
      </c>
      <c r="K62" s="4"/>
      <c r="L62" s="106"/>
      <c r="M62" s="106"/>
      <c r="N62" s="106"/>
      <c r="O62" s="107" t="s">
        <v>45</v>
      </c>
      <c r="P62" s="107">
        <v>1</v>
      </c>
      <c r="Q62" s="106"/>
      <c r="R62" s="108"/>
      <c r="S62" s="109">
        <v>22</v>
      </c>
      <c r="T62" s="32">
        <f>(N62*R62)</f>
        <v>0</v>
      </c>
      <c r="U62" s="32">
        <f>IF(S62="Без НДС","Без НДС",S62/100*T62)</f>
        <v>0</v>
      </c>
      <c r="V62" s="32">
        <f>IF(S62="Без НДС",T62,U62+T62)</f>
        <v>0</v>
      </c>
    </row>
    <row r="63" spans="2:22" ht="30" x14ac:dyDescent="0.25">
      <c r="B63" s="21">
        <v>33</v>
      </c>
      <c r="C63" s="22" t="s">
        <v>167</v>
      </c>
      <c r="D63" s="45" t="s">
        <v>168</v>
      </c>
      <c r="E63" s="45" t="s">
        <v>105</v>
      </c>
      <c r="F63" s="21" t="s">
        <v>45</v>
      </c>
      <c r="G63" s="21">
        <v>4</v>
      </c>
      <c r="H63" s="4"/>
      <c r="I63" s="4"/>
      <c r="J63" s="4">
        <v>4</v>
      </c>
      <c r="K63" s="4"/>
      <c r="L63" s="106"/>
      <c r="M63" s="106"/>
      <c r="N63" s="106"/>
      <c r="O63" s="107" t="s">
        <v>45</v>
      </c>
      <c r="P63" s="107">
        <v>1</v>
      </c>
      <c r="Q63" s="106"/>
      <c r="R63" s="108"/>
      <c r="S63" s="109">
        <v>22</v>
      </c>
      <c r="T63" s="32">
        <f>(N63*R63)</f>
        <v>0</v>
      </c>
      <c r="U63" s="32">
        <f>IF(S63="Без НДС","Без НДС",S63/100*T63)</f>
        <v>0</v>
      </c>
      <c r="V63" s="32">
        <f>IF(S63="Без НДС",T63,U63+T63)</f>
        <v>0</v>
      </c>
    </row>
    <row r="64" spans="2:22" ht="30" x14ac:dyDescent="0.25">
      <c r="B64" s="21">
        <v>34</v>
      </c>
      <c r="C64" s="22" t="s">
        <v>169</v>
      </c>
      <c r="D64" s="45" t="s">
        <v>170</v>
      </c>
      <c r="E64" s="45"/>
      <c r="F64" s="21" t="s">
        <v>45</v>
      </c>
      <c r="G64" s="21">
        <v>1</v>
      </c>
      <c r="H64" s="4"/>
      <c r="I64" s="4"/>
      <c r="J64" s="4">
        <v>1</v>
      </c>
      <c r="K64" s="4"/>
      <c r="L64" s="106"/>
      <c r="M64" s="106"/>
      <c r="N64" s="106"/>
      <c r="O64" s="107" t="s">
        <v>45</v>
      </c>
      <c r="P64" s="107">
        <v>1</v>
      </c>
      <c r="Q64" s="106"/>
      <c r="R64" s="108"/>
      <c r="S64" s="109">
        <v>22</v>
      </c>
      <c r="T64" s="32">
        <f>(N64*R64)</f>
        <v>0</v>
      </c>
      <c r="U64" s="32">
        <f>IF(S64="Без НДС","Без НДС",S64/100*T64)</f>
        <v>0</v>
      </c>
      <c r="V64" s="32">
        <f>IF(S64="Без НДС",T64,U64+T64)</f>
        <v>0</v>
      </c>
    </row>
    <row r="65" spans="2:22" ht="45" x14ac:dyDescent="0.25">
      <c r="B65" s="21">
        <v>35</v>
      </c>
      <c r="C65" s="22" t="s">
        <v>171</v>
      </c>
      <c r="D65" s="45" t="s">
        <v>172</v>
      </c>
      <c r="E65" s="45" t="s">
        <v>173</v>
      </c>
      <c r="F65" s="21" t="s">
        <v>45</v>
      </c>
      <c r="G65" s="21">
        <v>4</v>
      </c>
      <c r="H65" s="4"/>
      <c r="I65" s="4">
        <v>4</v>
      </c>
      <c r="J65" s="4"/>
      <c r="K65" s="4"/>
      <c r="L65" s="106"/>
      <c r="M65" s="106"/>
      <c r="N65" s="106"/>
      <c r="O65" s="107" t="s">
        <v>45</v>
      </c>
      <c r="P65" s="107">
        <v>1</v>
      </c>
      <c r="Q65" s="106"/>
      <c r="R65" s="108"/>
      <c r="S65" s="109">
        <v>22</v>
      </c>
      <c r="T65" s="32">
        <f>(N65*R65)</f>
        <v>0</v>
      </c>
      <c r="U65" s="32">
        <f>IF(S65="Без НДС","Без НДС",S65/100*T65)</f>
        <v>0</v>
      </c>
      <c r="V65" s="32">
        <f>IF(S65="Без НДС",T65,U65+T65)</f>
        <v>0</v>
      </c>
    </row>
    <row r="66" spans="2:22" ht="45" x14ac:dyDescent="0.25">
      <c r="B66" s="21">
        <v>36</v>
      </c>
      <c r="C66" s="22" t="s">
        <v>174</v>
      </c>
      <c r="D66" s="45" t="s">
        <v>175</v>
      </c>
      <c r="E66" s="45" t="s">
        <v>105</v>
      </c>
      <c r="F66" s="21" t="s">
        <v>45</v>
      </c>
      <c r="G66" s="21">
        <v>6</v>
      </c>
      <c r="H66" s="4"/>
      <c r="I66" s="4">
        <v>3</v>
      </c>
      <c r="J66" s="4">
        <v>3</v>
      </c>
      <c r="K66" s="4"/>
      <c r="L66" s="106"/>
      <c r="M66" s="106"/>
      <c r="N66" s="106"/>
      <c r="O66" s="107" t="s">
        <v>45</v>
      </c>
      <c r="P66" s="107">
        <v>1</v>
      </c>
      <c r="Q66" s="106"/>
      <c r="R66" s="108"/>
      <c r="S66" s="109">
        <v>22</v>
      </c>
      <c r="T66" s="32">
        <f>(N66*R66)</f>
        <v>0</v>
      </c>
      <c r="U66" s="32">
        <f>IF(S66="Без НДС","Без НДС",S66/100*T66)</f>
        <v>0</v>
      </c>
      <c r="V66" s="32">
        <f>IF(S66="Без НДС",T66,U66+T66)</f>
        <v>0</v>
      </c>
    </row>
    <row r="67" spans="2:22" ht="30" x14ac:dyDescent="0.25">
      <c r="B67" s="21">
        <v>37</v>
      </c>
      <c r="C67" s="22" t="s">
        <v>176</v>
      </c>
      <c r="D67" s="45" t="s">
        <v>177</v>
      </c>
      <c r="E67" s="45"/>
      <c r="F67" s="21" t="s">
        <v>45</v>
      </c>
      <c r="G67" s="21">
        <v>1</v>
      </c>
      <c r="H67" s="4"/>
      <c r="I67" s="4">
        <v>1</v>
      </c>
      <c r="J67" s="4"/>
      <c r="K67" s="4"/>
      <c r="L67" s="106"/>
      <c r="M67" s="106"/>
      <c r="N67" s="106"/>
      <c r="O67" s="107" t="s">
        <v>45</v>
      </c>
      <c r="P67" s="107">
        <v>1</v>
      </c>
      <c r="Q67" s="106"/>
      <c r="R67" s="108"/>
      <c r="S67" s="109">
        <v>22</v>
      </c>
      <c r="T67" s="32">
        <f>(N67*R67)</f>
        <v>0</v>
      </c>
      <c r="U67" s="32">
        <f>IF(S67="Без НДС","Без НДС",S67/100*T67)</f>
        <v>0</v>
      </c>
      <c r="V67" s="32">
        <f>IF(S67="Без НДС",T67,U67+T67)</f>
        <v>0</v>
      </c>
    </row>
    <row r="68" spans="2:22" ht="90" x14ac:dyDescent="0.25">
      <c r="B68" s="21">
        <v>38</v>
      </c>
      <c r="C68" s="22" t="s">
        <v>178</v>
      </c>
      <c r="D68" s="45" t="s">
        <v>179</v>
      </c>
      <c r="E68" s="45" t="s">
        <v>180</v>
      </c>
      <c r="F68" s="21" t="s">
        <v>45</v>
      </c>
      <c r="G68" s="21">
        <v>5</v>
      </c>
      <c r="H68" s="4"/>
      <c r="I68" s="4">
        <v>2</v>
      </c>
      <c r="J68" s="4"/>
      <c r="K68" s="4">
        <v>3</v>
      </c>
      <c r="L68" s="106"/>
      <c r="M68" s="106"/>
      <c r="N68" s="106"/>
      <c r="O68" s="107" t="s">
        <v>45</v>
      </c>
      <c r="P68" s="107">
        <v>1</v>
      </c>
      <c r="Q68" s="106"/>
      <c r="R68" s="108"/>
      <c r="S68" s="109">
        <v>22</v>
      </c>
      <c r="T68" s="32">
        <f>(N68*R68)</f>
        <v>0</v>
      </c>
      <c r="U68" s="32">
        <f>IF(S68="Без НДС","Без НДС",S68/100*T68)</f>
        <v>0</v>
      </c>
      <c r="V68" s="32">
        <f>IF(S68="Без НДС",T68,U68+T68)</f>
        <v>0</v>
      </c>
    </row>
    <row r="69" spans="2:22" ht="90" x14ac:dyDescent="0.25">
      <c r="B69" s="21">
        <v>39</v>
      </c>
      <c r="C69" s="22" t="s">
        <v>178</v>
      </c>
      <c r="D69" s="45" t="s">
        <v>179</v>
      </c>
      <c r="E69" s="45" t="s">
        <v>181</v>
      </c>
      <c r="F69" s="21" t="s">
        <v>45</v>
      </c>
      <c r="G69" s="21">
        <v>4</v>
      </c>
      <c r="H69" s="4"/>
      <c r="I69" s="4"/>
      <c r="J69" s="4">
        <v>4</v>
      </c>
      <c r="K69" s="4"/>
      <c r="L69" s="106"/>
      <c r="M69" s="106"/>
      <c r="N69" s="106"/>
      <c r="O69" s="107" t="s">
        <v>45</v>
      </c>
      <c r="P69" s="107">
        <v>1</v>
      </c>
      <c r="Q69" s="106"/>
      <c r="R69" s="108"/>
      <c r="S69" s="109">
        <v>22</v>
      </c>
      <c r="T69" s="32">
        <f>(N69*R69)</f>
        <v>0</v>
      </c>
      <c r="U69" s="32">
        <f>IF(S69="Без НДС","Без НДС",S69/100*T69)</f>
        <v>0</v>
      </c>
      <c r="V69" s="32">
        <f>IF(S69="Без НДС",T69,U69+T69)</f>
        <v>0</v>
      </c>
    </row>
    <row r="70" spans="2:22" ht="45" x14ac:dyDescent="0.25">
      <c r="B70" s="21">
        <v>40</v>
      </c>
      <c r="C70" s="22" t="s">
        <v>182</v>
      </c>
      <c r="D70" s="45" t="s">
        <v>183</v>
      </c>
      <c r="E70" s="45" t="s">
        <v>105</v>
      </c>
      <c r="F70" s="21" t="s">
        <v>45</v>
      </c>
      <c r="G70" s="21">
        <v>2</v>
      </c>
      <c r="H70" s="4">
        <v>2</v>
      </c>
      <c r="I70" s="4"/>
      <c r="J70" s="4"/>
      <c r="K70" s="4"/>
      <c r="L70" s="106"/>
      <c r="M70" s="106"/>
      <c r="N70" s="106"/>
      <c r="O70" s="107" t="s">
        <v>45</v>
      </c>
      <c r="P70" s="107">
        <v>1</v>
      </c>
      <c r="Q70" s="106"/>
      <c r="R70" s="108"/>
      <c r="S70" s="109">
        <v>22</v>
      </c>
      <c r="T70" s="32">
        <f>(N70*R70)</f>
        <v>0</v>
      </c>
      <c r="U70" s="32">
        <f>IF(S70="Без НДС","Без НДС",S70/100*T70)</f>
        <v>0</v>
      </c>
      <c r="V70" s="32">
        <f>IF(S70="Без НДС",T70,U70+T70)</f>
        <v>0</v>
      </c>
    </row>
    <row r="71" spans="2:22" ht="45" x14ac:dyDescent="0.25">
      <c r="B71" s="21">
        <v>41</v>
      </c>
      <c r="C71" s="22" t="s">
        <v>184</v>
      </c>
      <c r="D71" s="45" t="s">
        <v>185</v>
      </c>
      <c r="E71" s="45" t="s">
        <v>186</v>
      </c>
      <c r="F71" s="21" t="s">
        <v>45</v>
      </c>
      <c r="G71" s="21">
        <v>5</v>
      </c>
      <c r="H71" s="4">
        <v>2</v>
      </c>
      <c r="I71" s="4"/>
      <c r="J71" s="4">
        <v>3</v>
      </c>
      <c r="K71" s="4"/>
      <c r="L71" s="106"/>
      <c r="M71" s="106"/>
      <c r="N71" s="106"/>
      <c r="O71" s="107" t="s">
        <v>45</v>
      </c>
      <c r="P71" s="107">
        <v>1</v>
      </c>
      <c r="Q71" s="106"/>
      <c r="R71" s="108"/>
      <c r="S71" s="109">
        <v>22</v>
      </c>
      <c r="T71" s="32">
        <f>(N71*R71)</f>
        <v>0</v>
      </c>
      <c r="U71" s="32">
        <f>IF(S71="Без НДС","Без НДС",S71/100*T71)</f>
        <v>0</v>
      </c>
      <c r="V71" s="32">
        <f>IF(S71="Без НДС",T71,U71+T71)</f>
        <v>0</v>
      </c>
    </row>
    <row r="72" spans="2:22" ht="45" x14ac:dyDescent="0.25">
      <c r="B72" s="21">
        <v>42</v>
      </c>
      <c r="C72" s="22" t="s">
        <v>187</v>
      </c>
      <c r="D72" s="45" t="s">
        <v>188</v>
      </c>
      <c r="E72" s="45" t="s">
        <v>186</v>
      </c>
      <c r="F72" s="21" t="s">
        <v>45</v>
      </c>
      <c r="G72" s="21">
        <v>5</v>
      </c>
      <c r="H72" s="4">
        <v>2</v>
      </c>
      <c r="I72" s="4"/>
      <c r="J72" s="4">
        <v>3</v>
      </c>
      <c r="K72" s="4"/>
      <c r="L72" s="106"/>
      <c r="M72" s="106"/>
      <c r="N72" s="106"/>
      <c r="O72" s="107" t="s">
        <v>45</v>
      </c>
      <c r="P72" s="107">
        <v>1</v>
      </c>
      <c r="Q72" s="106"/>
      <c r="R72" s="108"/>
      <c r="S72" s="109">
        <v>22</v>
      </c>
      <c r="T72" s="32">
        <f>(N72*R72)</f>
        <v>0</v>
      </c>
      <c r="U72" s="32">
        <f>IF(S72="Без НДС","Без НДС",S72/100*T72)</f>
        <v>0</v>
      </c>
      <c r="V72" s="32">
        <f>IF(S72="Без НДС",T72,U72+T72)</f>
        <v>0</v>
      </c>
    </row>
    <row r="73" spans="2:22" ht="45" x14ac:dyDescent="0.25">
      <c r="B73" s="21">
        <v>43</v>
      </c>
      <c r="C73" s="22" t="s">
        <v>189</v>
      </c>
      <c r="D73" s="45" t="s">
        <v>190</v>
      </c>
      <c r="E73" s="45" t="s">
        <v>186</v>
      </c>
      <c r="F73" s="21" t="s">
        <v>45</v>
      </c>
      <c r="G73" s="21">
        <v>5</v>
      </c>
      <c r="H73" s="4">
        <v>2</v>
      </c>
      <c r="I73" s="4"/>
      <c r="J73" s="4">
        <v>3</v>
      </c>
      <c r="K73" s="4"/>
      <c r="L73" s="106"/>
      <c r="M73" s="106"/>
      <c r="N73" s="106"/>
      <c r="O73" s="107" t="s">
        <v>45</v>
      </c>
      <c r="P73" s="107">
        <v>1</v>
      </c>
      <c r="Q73" s="106"/>
      <c r="R73" s="108"/>
      <c r="S73" s="109">
        <v>22</v>
      </c>
      <c r="T73" s="32">
        <f>(N73*R73)</f>
        <v>0</v>
      </c>
      <c r="U73" s="32">
        <f>IF(S73="Без НДС","Без НДС",S73/100*T73)</f>
        <v>0</v>
      </c>
      <c r="V73" s="32">
        <f>IF(S73="Без НДС",T73,U73+T73)</f>
        <v>0</v>
      </c>
    </row>
    <row r="74" spans="2:22" ht="45" x14ac:dyDescent="0.25">
      <c r="B74" s="21">
        <v>44</v>
      </c>
      <c r="C74" s="22" t="s">
        <v>191</v>
      </c>
      <c r="D74" s="45" t="s">
        <v>192</v>
      </c>
      <c r="E74" s="45" t="s">
        <v>186</v>
      </c>
      <c r="F74" s="21" t="s">
        <v>45</v>
      </c>
      <c r="G74" s="21">
        <v>5</v>
      </c>
      <c r="H74" s="4">
        <v>2</v>
      </c>
      <c r="I74" s="4"/>
      <c r="J74" s="4">
        <v>3</v>
      </c>
      <c r="K74" s="4"/>
      <c r="L74" s="106"/>
      <c r="M74" s="106"/>
      <c r="N74" s="106"/>
      <c r="O74" s="107" t="s">
        <v>45</v>
      </c>
      <c r="P74" s="107">
        <v>1</v>
      </c>
      <c r="Q74" s="106"/>
      <c r="R74" s="108"/>
      <c r="S74" s="109">
        <v>22</v>
      </c>
      <c r="T74" s="32">
        <f>(N74*R74)</f>
        <v>0</v>
      </c>
      <c r="U74" s="32">
        <f>IF(S74="Без НДС","Без НДС",S74/100*T74)</f>
        <v>0</v>
      </c>
      <c r="V74" s="32">
        <f>IF(S74="Без НДС",T74,U74+T74)</f>
        <v>0</v>
      </c>
    </row>
    <row r="75" spans="2:22" ht="90" x14ac:dyDescent="0.25">
      <c r="B75" s="21">
        <v>45</v>
      </c>
      <c r="C75" s="22" t="s">
        <v>193</v>
      </c>
      <c r="D75" s="45" t="s">
        <v>194</v>
      </c>
      <c r="E75" s="45"/>
      <c r="F75" s="21" t="s">
        <v>45</v>
      </c>
      <c r="G75" s="21">
        <v>5</v>
      </c>
      <c r="H75" s="4">
        <v>5</v>
      </c>
      <c r="I75" s="4"/>
      <c r="J75" s="4"/>
      <c r="K75" s="4"/>
      <c r="L75" s="106"/>
      <c r="M75" s="106"/>
      <c r="N75" s="106"/>
      <c r="O75" s="107" t="s">
        <v>45</v>
      </c>
      <c r="P75" s="107">
        <v>1</v>
      </c>
      <c r="Q75" s="106"/>
      <c r="R75" s="108"/>
      <c r="S75" s="109">
        <v>22</v>
      </c>
      <c r="T75" s="32">
        <f>(N75*R75)</f>
        <v>0</v>
      </c>
      <c r="U75" s="32">
        <f>IF(S75="Без НДС","Без НДС",S75/100*T75)</f>
        <v>0</v>
      </c>
      <c r="V75" s="32">
        <f>IF(S75="Без НДС",T75,U75+T75)</f>
        <v>0</v>
      </c>
    </row>
    <row r="76" spans="2:22" ht="90" x14ac:dyDescent="0.25">
      <c r="B76" s="21">
        <v>46</v>
      </c>
      <c r="C76" s="22" t="s">
        <v>195</v>
      </c>
      <c r="D76" s="45" t="s">
        <v>196</v>
      </c>
      <c r="E76" s="45"/>
      <c r="F76" s="21" t="s">
        <v>45</v>
      </c>
      <c r="G76" s="21">
        <v>5</v>
      </c>
      <c r="H76" s="4">
        <v>5</v>
      </c>
      <c r="I76" s="4"/>
      <c r="J76" s="4"/>
      <c r="K76" s="4"/>
      <c r="L76" s="106"/>
      <c r="M76" s="106"/>
      <c r="N76" s="106"/>
      <c r="O76" s="107" t="s">
        <v>45</v>
      </c>
      <c r="P76" s="107">
        <v>1</v>
      </c>
      <c r="Q76" s="106"/>
      <c r="R76" s="108"/>
      <c r="S76" s="109">
        <v>22</v>
      </c>
      <c r="T76" s="32">
        <f>(N76*R76)</f>
        <v>0</v>
      </c>
      <c r="U76" s="32">
        <f>IF(S76="Без НДС","Без НДС",S76/100*T76)</f>
        <v>0</v>
      </c>
      <c r="V76" s="32">
        <f>IF(S76="Без НДС",T76,U76+T76)</f>
        <v>0</v>
      </c>
    </row>
    <row r="77" spans="2:22" ht="30" x14ac:dyDescent="0.25">
      <c r="B77" s="21">
        <v>47</v>
      </c>
      <c r="C77" s="22" t="s">
        <v>197</v>
      </c>
      <c r="D77" s="45" t="s">
        <v>198</v>
      </c>
      <c r="E77" s="45"/>
      <c r="F77" s="21" t="s">
        <v>53</v>
      </c>
      <c r="G77" s="21">
        <v>1</v>
      </c>
      <c r="H77" s="4"/>
      <c r="I77" s="4"/>
      <c r="J77" s="4">
        <v>1</v>
      </c>
      <c r="K77" s="4"/>
      <c r="L77" s="106"/>
      <c r="M77" s="106"/>
      <c r="N77" s="106"/>
      <c r="O77" s="107" t="s">
        <v>53</v>
      </c>
      <c r="P77" s="107">
        <v>1</v>
      </c>
      <c r="Q77" s="106"/>
      <c r="R77" s="108"/>
      <c r="S77" s="109">
        <v>22</v>
      </c>
      <c r="T77" s="32">
        <f>(N77*R77)</f>
        <v>0</v>
      </c>
      <c r="U77" s="32">
        <f>IF(S77="Без НДС","Без НДС",S77/100*T77)</f>
        <v>0</v>
      </c>
      <c r="V77" s="32">
        <f>IF(S77="Без НДС",T77,U77+T77)</f>
        <v>0</v>
      </c>
    </row>
    <row r="78" spans="2:22" x14ac:dyDescent="0.25">
      <c r="B78" s="21">
        <v>48</v>
      </c>
      <c r="C78" s="22" t="s">
        <v>199</v>
      </c>
      <c r="D78" s="45" t="s">
        <v>200</v>
      </c>
      <c r="E78" s="45"/>
      <c r="F78" s="21" t="s">
        <v>45</v>
      </c>
      <c r="G78" s="21">
        <v>10</v>
      </c>
      <c r="H78" s="4"/>
      <c r="I78" s="4">
        <v>10</v>
      </c>
      <c r="J78" s="4"/>
      <c r="K78" s="4"/>
      <c r="L78" s="106"/>
      <c r="M78" s="106"/>
      <c r="N78" s="106"/>
      <c r="O78" s="107" t="s">
        <v>45</v>
      </c>
      <c r="P78" s="107">
        <v>1</v>
      </c>
      <c r="Q78" s="106"/>
      <c r="R78" s="108"/>
      <c r="S78" s="109">
        <v>22</v>
      </c>
      <c r="T78" s="32">
        <f>(N78*R78)</f>
        <v>0</v>
      </c>
      <c r="U78" s="32">
        <f>IF(S78="Без НДС","Без НДС",S78/100*T78)</f>
        <v>0</v>
      </c>
      <c r="V78" s="32">
        <f>IF(S78="Без НДС",T78,U78+T78)</f>
        <v>0</v>
      </c>
    </row>
    <row r="79" spans="2:22" ht="30" x14ac:dyDescent="0.25">
      <c r="B79" s="21">
        <v>49</v>
      </c>
      <c r="C79" s="22" t="s">
        <v>201</v>
      </c>
      <c r="D79" s="45" t="s">
        <v>202</v>
      </c>
      <c r="E79" s="45"/>
      <c r="F79" s="21" t="s">
        <v>45</v>
      </c>
      <c r="G79" s="21">
        <v>3</v>
      </c>
      <c r="H79" s="4"/>
      <c r="I79" s="4">
        <v>3</v>
      </c>
      <c r="J79" s="4"/>
      <c r="K79" s="4"/>
      <c r="L79" s="106"/>
      <c r="M79" s="106"/>
      <c r="N79" s="106"/>
      <c r="O79" s="107" t="s">
        <v>45</v>
      </c>
      <c r="P79" s="107">
        <v>1</v>
      </c>
      <c r="Q79" s="106"/>
      <c r="R79" s="108"/>
      <c r="S79" s="109">
        <v>22</v>
      </c>
      <c r="T79" s="32">
        <f>(N79*R79)</f>
        <v>0</v>
      </c>
      <c r="U79" s="32">
        <f>IF(S79="Без НДС","Без НДС",S79/100*T79)</f>
        <v>0</v>
      </c>
      <c r="V79" s="32">
        <f>IF(S79="Без НДС",T79,U79+T79)</f>
        <v>0</v>
      </c>
    </row>
    <row r="80" spans="2:22" ht="30" x14ac:dyDescent="0.25">
      <c r="B80" s="21">
        <v>50</v>
      </c>
      <c r="C80" s="22" t="s">
        <v>203</v>
      </c>
      <c r="D80" s="45" t="s">
        <v>204</v>
      </c>
      <c r="E80" s="45" t="s">
        <v>105</v>
      </c>
      <c r="F80" s="21" t="s">
        <v>45</v>
      </c>
      <c r="G80" s="21">
        <v>1</v>
      </c>
      <c r="H80" s="4"/>
      <c r="I80" s="4">
        <v>1</v>
      </c>
      <c r="J80" s="4"/>
      <c r="K80" s="4"/>
      <c r="L80" s="106"/>
      <c r="M80" s="106"/>
      <c r="N80" s="106"/>
      <c r="O80" s="107" t="s">
        <v>45</v>
      </c>
      <c r="P80" s="107">
        <v>1</v>
      </c>
      <c r="Q80" s="106"/>
      <c r="R80" s="108"/>
      <c r="S80" s="109">
        <v>22</v>
      </c>
      <c r="T80" s="32">
        <f>(N80*R80)</f>
        <v>0</v>
      </c>
      <c r="U80" s="32">
        <f>IF(S80="Без НДС","Без НДС",S80/100*T80)</f>
        <v>0</v>
      </c>
      <c r="V80" s="32">
        <f>IF(S80="Без НДС",T80,U80+T80)</f>
        <v>0</v>
      </c>
    </row>
    <row r="81" spans="2:22" ht="30" x14ac:dyDescent="0.25">
      <c r="B81" s="21">
        <v>51</v>
      </c>
      <c r="C81" s="22" t="s">
        <v>203</v>
      </c>
      <c r="D81" s="45" t="s">
        <v>204</v>
      </c>
      <c r="E81" s="45" t="s">
        <v>205</v>
      </c>
      <c r="F81" s="21" t="s">
        <v>45</v>
      </c>
      <c r="G81" s="21">
        <v>1</v>
      </c>
      <c r="H81" s="4">
        <v>1</v>
      </c>
      <c r="I81" s="4"/>
      <c r="J81" s="4"/>
      <c r="K81" s="4"/>
      <c r="L81" s="106"/>
      <c r="M81" s="106"/>
      <c r="N81" s="106"/>
      <c r="O81" s="107" t="s">
        <v>45</v>
      </c>
      <c r="P81" s="107">
        <v>1</v>
      </c>
      <c r="Q81" s="106"/>
      <c r="R81" s="108"/>
      <c r="S81" s="109">
        <v>22</v>
      </c>
      <c r="T81" s="32">
        <f>(N81*R81)</f>
        <v>0</v>
      </c>
      <c r="U81" s="32">
        <f>IF(S81="Без НДС","Без НДС",S81/100*T81)</f>
        <v>0</v>
      </c>
      <c r="V81" s="32">
        <f>IF(S81="Без НДС",T81,U81+T81)</f>
        <v>0</v>
      </c>
    </row>
    <row r="82" spans="2:22" ht="30" x14ac:dyDescent="0.25">
      <c r="B82" s="21">
        <v>52</v>
      </c>
      <c r="C82" s="22" t="s">
        <v>206</v>
      </c>
      <c r="D82" s="45" t="s">
        <v>207</v>
      </c>
      <c r="E82" s="45"/>
      <c r="F82" s="21" t="s">
        <v>45</v>
      </c>
      <c r="G82" s="21">
        <v>1</v>
      </c>
      <c r="H82" s="4"/>
      <c r="I82" s="4">
        <v>1</v>
      </c>
      <c r="J82" s="4"/>
      <c r="K82" s="4"/>
      <c r="L82" s="106"/>
      <c r="M82" s="106"/>
      <c r="N82" s="106"/>
      <c r="O82" s="107" t="s">
        <v>45</v>
      </c>
      <c r="P82" s="107">
        <v>1</v>
      </c>
      <c r="Q82" s="106"/>
      <c r="R82" s="108"/>
      <c r="S82" s="109">
        <v>22</v>
      </c>
      <c r="T82" s="32">
        <f>(N82*R82)</f>
        <v>0</v>
      </c>
      <c r="U82" s="32">
        <f>IF(S82="Без НДС","Без НДС",S82/100*T82)</f>
        <v>0</v>
      </c>
      <c r="V82" s="32">
        <f>IF(S82="Без НДС",T82,U82+T82)</f>
        <v>0</v>
      </c>
    </row>
    <row r="83" spans="2:22" ht="75" x14ac:dyDescent="0.25">
      <c r="B83" s="21">
        <v>53</v>
      </c>
      <c r="C83" s="22" t="s">
        <v>208</v>
      </c>
      <c r="D83" s="45" t="s">
        <v>209</v>
      </c>
      <c r="E83" s="45" t="s">
        <v>210</v>
      </c>
      <c r="F83" s="21" t="s">
        <v>45</v>
      </c>
      <c r="G83" s="21">
        <v>4</v>
      </c>
      <c r="H83" s="4">
        <v>4</v>
      </c>
      <c r="I83" s="4"/>
      <c r="J83" s="4"/>
      <c r="K83" s="4"/>
      <c r="L83" s="106"/>
      <c r="M83" s="106"/>
      <c r="N83" s="106"/>
      <c r="O83" s="107" t="s">
        <v>45</v>
      </c>
      <c r="P83" s="107">
        <v>1</v>
      </c>
      <c r="Q83" s="106"/>
      <c r="R83" s="108"/>
      <c r="S83" s="109">
        <v>22</v>
      </c>
      <c r="T83" s="32">
        <f>(N83*R83)</f>
        <v>0</v>
      </c>
      <c r="U83" s="32">
        <f>IF(S83="Без НДС","Без НДС",S83/100*T83)</f>
        <v>0</v>
      </c>
      <c r="V83" s="32">
        <f>IF(S83="Без НДС",T83,U83+T83)</f>
        <v>0</v>
      </c>
    </row>
    <row r="84" spans="2:22" ht="60" x14ac:dyDescent="0.25">
      <c r="B84" s="21">
        <v>54</v>
      </c>
      <c r="C84" s="22" t="s">
        <v>211</v>
      </c>
      <c r="D84" s="45" t="s">
        <v>212</v>
      </c>
      <c r="E84" s="45"/>
      <c r="F84" s="21" t="s">
        <v>45</v>
      </c>
      <c r="G84" s="21">
        <v>5</v>
      </c>
      <c r="H84" s="4">
        <v>5</v>
      </c>
      <c r="I84" s="4"/>
      <c r="J84" s="4"/>
      <c r="K84" s="4"/>
      <c r="L84" s="106"/>
      <c r="M84" s="106"/>
      <c r="N84" s="106"/>
      <c r="O84" s="107" t="s">
        <v>45</v>
      </c>
      <c r="P84" s="107">
        <v>1</v>
      </c>
      <c r="Q84" s="106"/>
      <c r="R84" s="108"/>
      <c r="S84" s="109">
        <v>22</v>
      </c>
      <c r="T84" s="32">
        <f>(N84*R84)</f>
        <v>0</v>
      </c>
      <c r="U84" s="32">
        <f>IF(S84="Без НДС","Без НДС",S84/100*T84)</f>
        <v>0</v>
      </c>
      <c r="V84" s="32">
        <f>IF(S84="Без НДС",T84,U84+T84)</f>
        <v>0</v>
      </c>
    </row>
    <row r="85" spans="2:22" ht="60" x14ac:dyDescent="0.25">
      <c r="B85" s="21">
        <v>55</v>
      </c>
      <c r="C85" s="22" t="s">
        <v>213</v>
      </c>
      <c r="D85" s="45" t="s">
        <v>214</v>
      </c>
      <c r="E85" s="45"/>
      <c r="F85" s="21" t="s">
        <v>45</v>
      </c>
      <c r="G85" s="21">
        <v>1</v>
      </c>
      <c r="H85" s="4">
        <v>1</v>
      </c>
      <c r="I85" s="4"/>
      <c r="J85" s="4"/>
      <c r="K85" s="4"/>
      <c r="L85" s="106"/>
      <c r="M85" s="106"/>
      <c r="N85" s="106"/>
      <c r="O85" s="107" t="s">
        <v>45</v>
      </c>
      <c r="P85" s="107">
        <v>1</v>
      </c>
      <c r="Q85" s="106"/>
      <c r="R85" s="108"/>
      <c r="S85" s="109">
        <v>22</v>
      </c>
      <c r="T85" s="32">
        <f>(N85*R85)</f>
        <v>0</v>
      </c>
      <c r="U85" s="32">
        <f>IF(S85="Без НДС","Без НДС",S85/100*T85)</f>
        <v>0</v>
      </c>
      <c r="V85" s="32">
        <f>IF(S85="Без НДС",T85,U85+T85)</f>
        <v>0</v>
      </c>
    </row>
    <row r="86" spans="2:22" ht="30" x14ac:dyDescent="0.25">
      <c r="B86" s="21">
        <v>56</v>
      </c>
      <c r="C86" s="22" t="s">
        <v>215</v>
      </c>
      <c r="D86" s="45" t="s">
        <v>216</v>
      </c>
      <c r="E86" s="45"/>
      <c r="F86" s="21" t="s">
        <v>45</v>
      </c>
      <c r="G86" s="21">
        <v>4</v>
      </c>
      <c r="H86" s="4"/>
      <c r="I86" s="4">
        <v>4</v>
      </c>
      <c r="J86" s="4"/>
      <c r="K86" s="4"/>
      <c r="L86" s="106"/>
      <c r="M86" s="106"/>
      <c r="N86" s="106"/>
      <c r="O86" s="107" t="s">
        <v>45</v>
      </c>
      <c r="P86" s="107">
        <v>1</v>
      </c>
      <c r="Q86" s="106"/>
      <c r="R86" s="108"/>
      <c r="S86" s="109">
        <v>22</v>
      </c>
      <c r="T86" s="32">
        <f>(N86*R86)</f>
        <v>0</v>
      </c>
      <c r="U86" s="32">
        <f>IF(S86="Без НДС","Без НДС",S86/100*T86)</f>
        <v>0</v>
      </c>
      <c r="V86" s="32">
        <f>IF(S86="Без НДС",T86,U86+T86)</f>
        <v>0</v>
      </c>
    </row>
    <row r="87" spans="2:22" ht="30" x14ac:dyDescent="0.25">
      <c r="B87" s="21">
        <v>57</v>
      </c>
      <c r="C87" s="22" t="s">
        <v>217</v>
      </c>
      <c r="D87" s="45" t="s">
        <v>218</v>
      </c>
      <c r="E87" s="45"/>
      <c r="F87" s="21" t="s">
        <v>45</v>
      </c>
      <c r="G87" s="21">
        <v>2</v>
      </c>
      <c r="H87" s="4">
        <v>2</v>
      </c>
      <c r="I87" s="4"/>
      <c r="J87" s="4"/>
      <c r="K87" s="4"/>
      <c r="L87" s="106"/>
      <c r="M87" s="106"/>
      <c r="N87" s="106"/>
      <c r="O87" s="107" t="s">
        <v>45</v>
      </c>
      <c r="P87" s="107">
        <v>1</v>
      </c>
      <c r="Q87" s="106"/>
      <c r="R87" s="108"/>
      <c r="S87" s="109">
        <v>22</v>
      </c>
      <c r="T87" s="32">
        <f>(N87*R87)</f>
        <v>0</v>
      </c>
      <c r="U87" s="32">
        <f>IF(S87="Без НДС","Без НДС",S87/100*T87)</f>
        <v>0</v>
      </c>
      <c r="V87" s="32">
        <f>IF(S87="Без НДС",T87,U87+T87)</f>
        <v>0</v>
      </c>
    </row>
    <row r="88" spans="2:22" x14ac:dyDescent="0.25">
      <c r="B88" s="30" t="s">
        <v>32</v>
      </c>
      <c r="C88" s="30"/>
      <c r="D88" s="30"/>
      <c r="E88" s="30"/>
      <c r="F88" s="30"/>
      <c r="G88" s="30">
        <f>SUM(G31:G87)</f>
        <v>340</v>
      </c>
      <c r="H88" s="30"/>
      <c r="I88" s="30"/>
      <c r="J88" s="30"/>
      <c r="K88" s="30"/>
      <c r="L88" s="30"/>
      <c r="M88" s="30"/>
      <c r="N88" s="30">
        <f>SUM(N31:N87)</f>
        <v>0</v>
      </c>
      <c r="O88" s="30"/>
      <c r="P88" s="30"/>
      <c r="Q88" s="30"/>
      <c r="R88" s="31"/>
      <c r="S88" s="31"/>
      <c r="T88" s="31">
        <f>SUM(T31:T87)</f>
        <v>0</v>
      </c>
      <c r="U88" s="31">
        <f>SUM(U31:U87)</f>
        <v>0</v>
      </c>
      <c r="V88" s="31">
        <f>SUM(V31:V87)</f>
        <v>0</v>
      </c>
    </row>
    <row r="90" spans="2:22" x14ac:dyDescent="0.25">
      <c r="C90" s="47"/>
      <c r="D90" s="47"/>
      <c r="E90" s="47"/>
      <c r="F90" s="47"/>
      <c r="H90" s="43"/>
      <c r="L90" s="47"/>
      <c r="M90" s="47"/>
      <c r="N90" s="47"/>
      <c r="O90" s="47"/>
      <c r="P90" s="47"/>
      <c r="Q90" s="47"/>
    </row>
    <row r="91" spans="2:22" x14ac:dyDescent="0.25">
      <c r="C91" s="46" t="s">
        <v>27</v>
      </c>
      <c r="D91" s="46"/>
      <c r="E91" s="46"/>
      <c r="F91" s="46"/>
      <c r="H91" s="2" t="s">
        <v>28</v>
      </c>
      <c r="L91" s="46" t="s">
        <v>29</v>
      </c>
      <c r="M91" s="46"/>
      <c r="N91" s="46"/>
      <c r="O91" s="46"/>
      <c r="P91" s="46"/>
      <c r="Q91" s="46"/>
    </row>
    <row r="93" spans="2:22" x14ac:dyDescent="0.25">
      <c r="C93" s="24" t="s">
        <v>30</v>
      </c>
    </row>
    <row r="94" spans="2:22" x14ac:dyDescent="0.25">
      <c r="C94" s="24" t="s">
        <v>31</v>
      </c>
    </row>
  </sheetData>
  <sheetProtection algorithmName="SHA-512" hashValue="ygeAiWm+mMpFgxsojww4mcIKtZU26j8gXSlsrXszofxkf3KsFo94eSN4W/oslz2zaVlH+hSd0SA0JdSeqgvqGw==" saltValue="mEehZvV3jUsvZ3mcFifTV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91:F91"/>
    <mergeCell ref="L90:Q90"/>
    <mergeCell ref="L91:Q91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90:F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S31:S87</xm:sqref>
        </x14:dataValidation>
        <x14:dataValidation type="list" allowBlank="1" showInputMessage="1" showErrorMessage="1">
          <x14:formula1>
            <xm:f>Лист2!$A$1:$A$26</xm:f>
          </x14:formula1>
          <xm:sqref>O31:O87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2026-02-09T09:29:38Z</dcterms:modified>
</cp:coreProperties>
</file>