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2" i="1" l="1"/>
  <c r="V92" i="1" s="1"/>
  <c r="T92" i="1"/>
  <c r="U91" i="1"/>
  <c r="V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V56" i="1"/>
  <c r="U56" i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V43" i="1"/>
  <c r="U43" i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V37" i="1"/>
  <c r="U37" i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93" i="1"/>
  <c r="N93" i="1"/>
  <c r="T93" i="1" l="1"/>
  <c r="U93" i="1"/>
  <c r="V93" i="1" l="1"/>
</calcChain>
</file>

<file path=xl/sharedStrings.xml><?xml version="1.0" encoding="utf-8"?>
<sst xmlns="http://schemas.openxmlformats.org/spreadsheetml/2006/main" count="402" uniqueCount="229">
  <si>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</si>
  <si>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</si>
  <si>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</si>
  <si>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</si>
  <si>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</si>
  <si>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</si>
  <si>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</si>
  <si>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</si>
  <si>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</si>
  <si>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</si>
  <si>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</si>
  <si>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</si>
  <si>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</si>
  <si>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</si>
  <si>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</si>
  <si>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</si>
  <si>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</si>
  <si>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</si>
  <si>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</si>
  <si>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</si>
  <si>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</si>
  <si>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</si>
  <si>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</si>
  <si>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</si>
  <si>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</si>
  <si>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</si>
  <si>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</si>
  <si>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</si>
  <si>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</si>
  <si>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</si>
  <si>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</si>
  <si>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</si>
  <si>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</si>
  <si>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</si>
  <si>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</si>
  <si>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</si>
  <si>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</si>
  <si>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</si>
  <si>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</si>
  <si>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</si>
  <si>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</si>
  <si>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</si>
  <si>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</si>
  <si>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</si>
  <si>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</si>
  <si>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</si>
  <si>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</si>
  <si>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</si>
  <si>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</si>
  <si>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</si>
  <si>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</si>
  <si>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</si>
  <si>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</si>
  <si>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</si>
  <si>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</si>
  <si>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</si>
  <si>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</si>
  <si>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</si>
  <si>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</si>
  <si>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</si>
  <si>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</si>
  <si>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</si>
  <si>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</si>
  <si>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</si>
  <si>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</si>
  <si>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</si>
  <si>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</si>
  <si>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</si>
  <si>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</si>
  <si>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</si>
  <si>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</si>
  <si>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</si>
  <si>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</si>
  <si>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</si>
  <si>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</si>
  <si>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</si>
  <si>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</si>
  <si>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</si>
  <si>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</si>
  <si>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</si>
  <si>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</si>
  <si>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</si>
  <si>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</si>
  <si>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</si>
  <si>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</si>
  <si>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</si>
  <si>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</si>
  <si>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</si>
  <si>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</si>
  <si>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</si>
  <si>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</si>
  <si>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</si>
  <si>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</si>
  <si>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</si>
  <si>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</si>
  <si>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</si>
  <si>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</si>
  <si>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</si>
  <si>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</si>
  <si>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</si>
  <si>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2025 году материально-производственных ресурсов для нужд Яйского НПЗ</t>
  </si>
  <si>
    <t xml:space="preserve"> </t>
  </si>
  <si>
    <t>21.11.2025</t>
  </si>
  <si>
    <t>0000-004406</t>
  </si>
  <si>
    <t>Лот делимый.</t>
  </si>
  <si>
    <t>`000005543</t>
  </si>
  <si>
    <t>Кран пожарный чугунный угловой 125˚ КПЧ 50-1 Ду50 Ру1,6 МПа</t>
  </si>
  <si>
    <t>`000005546</t>
  </si>
  <si>
    <t>Огнетушители порошковые ОП-8(з) АВСЕ</t>
  </si>
  <si>
    <t>Тип порошковый (ОП) Класс пожара А/В/С/Е Конструкция переносной Материал корпуса металл Перезаряжаемый да Принцип вытеснения вещества закачной Max длина струи огнетушителя 4 м Номинальная масса ОТВ 8 кг Мах масса заряженного огнетушителя 10.8 кг</t>
  </si>
  <si>
    <t>Тип:порошковый. Объем:8л. Мах масса заряженного огнетушителя:10.8 кг. Вес пустого баллона:4 кг. Перезаряжаемый:да. Диаметр:170 мм.Конструкция: переносной. Класс пожара: АВСЕ. Материал корпуса:металл. Принцип вытеснения вещества:закачной. Ранг тушения модельных очагов класса B:144. Ранг тушения модельных очагов класса А:4. Длина струи огнетушителя:4 м. Продолжительность подачи огнетушащего вещества:не менее 15с.</t>
  </si>
  <si>
    <t>`000005547</t>
  </si>
  <si>
    <t>Огнетушитель порошковый ОП-10(з) АВСЕ</t>
  </si>
  <si>
    <t xml:space="preserve">Тип огнетушителя МИГ ОП- 10/з АВСЕ (4А,183В,С,Е) 111-41 по принципу создания давления в его корпусе: закачной (з). Вид огнетушащего вещества (ОТВ): огнетушащий порошок для классов пожара А, В, С, Е. Масса ОТВ: 10 кг. Огнетушащая способность по тушению модельных очагов пожара класса А и В: 4А, 144В. Способность по тушению электрооборудования под напряжением: до 1 000 Вольт. Диапазон температур эксплуатации: от -50 до +50°С. Продолжительность подачи ОТВ: не менее 15 сек. Длина струи ОТВ: не менее </t>
  </si>
  <si>
    <t>Тип порошковый (ОП) Класс пожара А/В/С/Е Конструкция переносной Материал корпуса металл Перезаряжаемый да Принцип вытеснения вещества закачной Max длина струи огнетушителя 4 м Номинальная масса ОТВ 10 кг</t>
  </si>
  <si>
    <t>`000005552</t>
  </si>
  <si>
    <t>Ящик пластиковый противопожарный для песка 1м3 красный</t>
  </si>
  <si>
    <t>Или ан алог ящик для песка 1 куб.м BOXSAND Армированный копозит, красный цвет, замок, лопата</t>
  </si>
  <si>
    <t>`000005958</t>
  </si>
  <si>
    <t>Рукав напорный РПМ(В)-50-1,6-У1, с головками ГР-50-1.6 ПМУ1, L=20m</t>
  </si>
  <si>
    <t>Рукав напорный</t>
  </si>
  <si>
    <t>`000005959</t>
  </si>
  <si>
    <t>Рукав напорный РПМ(В)-65-1,6-У1, с головками ГР-70-1.6ПМУ1, L=20m</t>
  </si>
  <si>
    <t>`000005960</t>
  </si>
  <si>
    <t>Рукав напорный РПМ(В)-80-1,6-У 1, с головками ГР-80-1.6 ПМ У1, L= 20 м</t>
  </si>
  <si>
    <t>Руквав напорный</t>
  </si>
  <si>
    <t>`000006609</t>
  </si>
  <si>
    <t>Ящик для песка 0,5м3</t>
  </si>
  <si>
    <t>Пластиковый пожарный ящик BOXSAND 0,5 м3 c лопатой и замком крышки. Артикул: BOXSAND 2025 или аналоги ( пластик 0,5 м3)</t>
  </si>
  <si>
    <t>`000006611</t>
  </si>
  <si>
    <t>Щит пожарный ЩП-В в комплекте с инвентарем</t>
  </si>
  <si>
    <t>Щит пожарный закрытый дверцы сетка 1200х1000х300 Комплектация:полотно противопожарное ПП-300 (кошма), лом, багор, лопата совковая, лопата штыковая, ведро 2шт.</t>
  </si>
  <si>
    <t>Щит пожарный закрытый металлический с сеткой</t>
  </si>
  <si>
    <t>`000006651</t>
  </si>
  <si>
    <t>Ящик для песка 1м3  металл 2мм</t>
  </si>
  <si>
    <t>Разборный пожарный ящик для песка сделан из прочного листового металла и покрашен полиэфирной порошковой краской красного цвета.Тип: сборно-разборный. Объем: 1,0 м3. Длина:1200мм. Высота:1000мм. Глубина:900 мм.</t>
  </si>
  <si>
    <t>`000008129</t>
  </si>
  <si>
    <t>Противопожарное полотно ПП-300-1-1,5×2,0 тип Б</t>
  </si>
  <si>
    <t>Кошма 1,5*2 в чехле ПП-300 тип Б</t>
  </si>
  <si>
    <t>Тип:противопожарное полотно Max температура:300 °С Размер полотна:1500х2000 мм Вес нетто:1.15 кг</t>
  </si>
  <si>
    <t>`000008660</t>
  </si>
  <si>
    <t>Рукав пожарный РПМ(Д)-50-1,6-ИМ-УХЛ1 "Латексированный" в сборе с головками ГР-50ал</t>
  </si>
  <si>
    <t>С внутренней гидроизоляцией. Условный проход 50 мм. Длина рукава 20 м. Диаметр 50 мм. Давление 1,6 МПа.</t>
  </si>
  <si>
    <t>`000009646</t>
  </si>
  <si>
    <t>Огнетушитель порошковый ОП-35 (з) АВСЕ</t>
  </si>
  <si>
    <t>`000009650</t>
  </si>
  <si>
    <t>Головка переходная соединительная ГП-50*80</t>
  </si>
  <si>
    <t>`000009753</t>
  </si>
  <si>
    <t>Огнетушитель ОП-5(з) (А, В, С, Е)</t>
  </si>
  <si>
    <t>Тип порошковый (ОП) Конструкция переносной Материал корпуса металл Перезаряжаемый да Принцип вытеснения вещества закачной Max длина струи огнетушителя 3 м Номинальная масса ОТВ 5 кг Мах масса заряженного огнетушителя 7.7 кг</t>
  </si>
  <si>
    <t>`000009960</t>
  </si>
  <si>
    <t>Головка заглушка соединительная ГЗ-80</t>
  </si>
  <si>
    <t>Алюминиевая, условный проход (DN) 80 мм. Рабочее давление 1,6 МПа. Габаритные размеры 90х142 мм. Диаметр по клыкам 142 мм.</t>
  </si>
  <si>
    <t>`000009978</t>
  </si>
  <si>
    <t>Ствол пожарный комбинированный РСК-50</t>
  </si>
  <si>
    <t>`000010074</t>
  </si>
  <si>
    <t>Рукав напорный РПМ (В) 150-1,2-У1 с головками ГР 150</t>
  </si>
  <si>
    <t>`000010298</t>
  </si>
  <si>
    <t>Переходник Богданова ГП50-80</t>
  </si>
  <si>
    <t>Диаметр перехода 50×80 Материал алюминий</t>
  </si>
  <si>
    <t>`000022239</t>
  </si>
  <si>
    <t>ШКАФ ПОЖАРНЫЙ ШПК-320-НЗК</t>
  </si>
  <si>
    <t>ШКАФ ПОЖАРНЫЙ ШПК-320-НЗК У</t>
  </si>
  <si>
    <t>`000022352</t>
  </si>
  <si>
    <t>Головка напорная соединительная муфтовая</t>
  </si>
  <si>
    <t>Головка напорная соединительная муфтовая ГМ-150.</t>
  </si>
  <si>
    <t>Головка напорная соединительная муфтовая ГМ-50.</t>
  </si>
  <si>
    <t>ду 50</t>
  </si>
  <si>
    <t>ду100</t>
  </si>
  <si>
    <t>`000027068</t>
  </si>
  <si>
    <t>Ведро пожарное конусное 280 х 380 мм</t>
  </si>
  <si>
    <t>`000027181</t>
  </si>
  <si>
    <t>Огнетушитель ОП- 4з</t>
  </si>
  <si>
    <t>Закачной с манометром Ярославль</t>
  </si>
  <si>
    <t>`000030311</t>
  </si>
  <si>
    <t>Рукав пожарный Гетекс ПТ d80 в сборе с ГР80</t>
  </si>
  <si>
    <t>Условный проход, DN,80 мм Внутренний диаметр77 + 2,0 мм	 Комплектация:	в сборе с алюминиевыми головками ГР-80-1,6 ПМ УХЛ1 Масса 1 м, кг, не более:0,580 Рабочее давление, МПа:1,6 Испытательное давление, МПа, не менее:2,0 Разрывное давление, МПа, не менее:4,2 Диапазон рабочих температур, °C:	от -60 до +40 Стойкость к абразивному износу, циклов, не менее:150 Толщина внутреннего гидроизоляционного слоя, мм, не менее:	0,30 Относительное удлинении рукава при рабочем давлении, %, не более:5 Относительн</t>
  </si>
  <si>
    <t>`000030576</t>
  </si>
  <si>
    <t>Уголок гражданской обороны и защиты от ЧС</t>
  </si>
  <si>
    <t>Уголок гражданской обороны и защиты от ЧС ПВХ 4 мм с печатью по виниловой пленке, размеры стенда 1000 x 1200 мм</t>
  </si>
  <si>
    <t>`000030999</t>
  </si>
  <si>
    <t>Рукав пожарный 50 мм, 20 метров</t>
  </si>
  <si>
    <t>Тип напорный Длина 20 м Диаметр (мм) 50 Оголовок да Рабочее давление 1 МПа</t>
  </si>
  <si>
    <t>`000031015</t>
  </si>
  <si>
    <t>Рукав пожарный напорный РПМ(В)-65-1,6-И-УХЛ1 с ГР-65</t>
  </si>
  <si>
    <t>Тип: РПМ(II)-65-ИМ-УХЛ-1 в комплекте с металлической головкой ГР-65. а так же в комплекте с формуляром (паспортом) на рукав.</t>
  </si>
  <si>
    <t>`000034603</t>
  </si>
  <si>
    <t>Рукав пожарный РПМ(В)-80-1,6-ИМ-УХЛ1 с гайками</t>
  </si>
  <si>
    <t>`000035727</t>
  </si>
  <si>
    <t>Щит пожарный металлический закрытый, навесной, без окон 1300x1000x300</t>
  </si>
  <si>
    <t>Не укомплектованный глухие дверцы с встроенным замком</t>
  </si>
  <si>
    <t>`000036452</t>
  </si>
  <si>
    <t>Клапан пожарный угловой латунный 125 град. КПЛ65-1, Ду65 1,6 МПа Муфта-цапка</t>
  </si>
  <si>
    <t>`000036823</t>
  </si>
  <si>
    <t>Чехол для огнетушителя ОП-50</t>
  </si>
  <si>
    <t>Диаметр, мм: 420 Высота, мм: 1200 Материал: ткань ПВХ 500 г/м2 с двухсторонним покрытием Цвет: красный, полимерное покрытие Температура эксплуатации: -40°С ... +70 Подходит для: ОП-50/ОП-75/ОП-100</t>
  </si>
  <si>
    <t>Температура эксплуатации −45...+70°C. Размеры: ширина, мм 360. Диаметр, мм 360, высота, мм 830, Материал POLITEX A 650-5100. Цвет красный</t>
  </si>
  <si>
    <t>Температурный режим: от -40°С до +70°С.</t>
  </si>
  <si>
    <t>`000036824</t>
  </si>
  <si>
    <t>Чехол для огнетушителя ОП-35</t>
  </si>
  <si>
    <t>Температура эксплуатации −45...+70°C. Размеры: ширина, мм 360. Диаметр, мм 360, высота, мм 600, Материал POLITEX A 650-5100. Цвет красный</t>
  </si>
  <si>
    <t>`000036825</t>
  </si>
  <si>
    <t>Чехол для огнетушителя ОП-10</t>
  </si>
  <si>
    <t>Подходит под огнетушители ОП-10 Размеры, диаметр, мм 195 Размеры, высота, мм 695 Материал POLITEX A</t>
  </si>
  <si>
    <t>Температура эксплуатации −45...+70°C. Размеры: ширина, мм 195. Диаметр, мм 195, высота, мм 695, Материал POLITEX A 650-5100. Цвет красный</t>
  </si>
  <si>
    <t>`000038391</t>
  </si>
  <si>
    <t>Подставки для огнетушителей П-1</t>
  </si>
  <si>
    <t>`000039122</t>
  </si>
  <si>
    <t>Огнетушитель ОУ-55</t>
  </si>
  <si>
    <t>`000039320</t>
  </si>
  <si>
    <t>Рукав напорный РПМ (В) 100-1,2-У1 с головками ГР 100</t>
  </si>
  <si>
    <t>`000039322</t>
  </si>
  <si>
    <t>Головка переходная соединительная ГП-80*100</t>
  </si>
  <si>
    <t>`000039323</t>
  </si>
  <si>
    <t>Головка переходная соединительная ГП-100*150</t>
  </si>
  <si>
    <t>`000039736</t>
  </si>
  <si>
    <t>Щит пожарный закрытый 1200х700х300 с окнами б/к ФАЭКС</t>
  </si>
  <si>
    <t>Наименование производителя Щит пожарный закр. мет. с окнами б/к 1200*700*300 Примечание1200х700х300/Пожаротушение/к/с окнами Страна происхождения Россия Объём, м³0.252 Объем 0.252 Или аналог</t>
  </si>
  <si>
    <t>`000040872</t>
  </si>
  <si>
    <t>Полотно противопожарное Полотно Спец ПП-1000 1,5х2,0 м, до 1000С градусов, стеклоткань ОГН-ПП1000</t>
  </si>
  <si>
    <t>`000041077</t>
  </si>
  <si>
    <t>Шкаф пожарный ПРЕСТИЖ-03-НЗК</t>
  </si>
  <si>
    <t>Навесной закрытый красный, для одного комплектного пожарного рукава и двух огнетушителей 540х1280х230 (без огнетушителя)</t>
  </si>
  <si>
    <t>`000041360</t>
  </si>
  <si>
    <t>Переходник Богданова ГП125-80</t>
  </si>
  <si>
    <t>Диаметр перехода 80×125 Материал алюминий</t>
  </si>
  <si>
    <t>`000041380</t>
  </si>
  <si>
    <t>Щит пожарный "Комби" с ящиком для песка 0,5 м3</t>
  </si>
  <si>
    <t>ЩИТ ПОЖАРНЫЙ (Закрытого типа) – р.р. 800*1250*300 мм. Ящик для песка V-0,5 куб.м. - р.р. 1250*680*600 мм Материал: лист г/к 0,6 мм Окраска: порошковая окраска RAL 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</si>
</sst>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/>
      <c r="F31" s="21" t="s">
        <v>45</v>
      </c>
      <c r="G31" s="21">
        <v>11</v>
      </c>
      <c r="H31" s="4">
        <v>9</v>
      </c>
      <c r="I31" s="4"/>
      <c r="J31" s="4">
        <v>2</v>
      </c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/>
      <c r="F32" s="21" t="s">
        <v>45</v>
      </c>
      <c r="G32" s="21">
        <v>52</v>
      </c>
      <c r="H32" s="4"/>
      <c r="I32" s="4">
        <v>40</v>
      </c>
      <c r="J32" s="4">
        <v>12</v>
      </c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90" x14ac:dyDescent="0.25">
      <c r="B33" s="21">
        <v>3</v>
      </c>
      <c r="C33" s="22" t="s">
        <v>107</v>
      </c>
      <c r="D33" s="45" t="s">
        <v>108</v>
      </c>
      <c r="E33" s="45" t="s">
        <v>109</v>
      </c>
      <c r="F33" s="21" t="s">
        <v>45</v>
      </c>
      <c r="G33" s="21">
        <v>5</v>
      </c>
      <c r="H33" s="4">
        <v>5</v>
      </c>
      <c r="I33" s="4"/>
      <c r="J33" s="4"/>
      <c r="K33" s="4"/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150" x14ac:dyDescent="0.25">
      <c r="B34" s="21">
        <v>4</v>
      </c>
      <c r="C34" s="22" t="s">
        <v>107</v>
      </c>
      <c r="D34" s="45" t="s">
        <v>108</v>
      </c>
      <c r="E34" s="45" t="s">
        <v>110</v>
      </c>
      <c r="F34" s="21" t="s">
        <v>45</v>
      </c>
      <c r="G34" s="21">
        <v>19</v>
      </c>
      <c r="H34" s="4">
        <v>19</v>
      </c>
      <c r="I34" s="4"/>
      <c r="J34" s="4"/>
      <c r="K34" s="4"/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111</v>
      </c>
      <c r="D35" s="45" t="s">
        <v>112</v>
      </c>
      <c r="E35" s="45"/>
      <c r="F35" s="21" t="s">
        <v>45</v>
      </c>
      <c r="G35" s="21">
        <v>24</v>
      </c>
      <c r="H35" s="4">
        <v>4</v>
      </c>
      <c r="I35" s="4">
        <v>20</v>
      </c>
      <c r="J35" s="4"/>
      <c r="K35" s="4"/>
      <c r="L35" s="106"/>
      <c r="M35" s="106"/>
      <c r="N35" s="106"/>
      <c r="O35" s="107" t="s">
        <v>45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165" x14ac:dyDescent="0.25">
      <c r="B36" s="21">
        <v>6</v>
      </c>
      <c r="C36" s="22" t="s">
        <v>111</v>
      </c>
      <c r="D36" s="45" t="s">
        <v>112</v>
      </c>
      <c r="E36" s="45" t="s">
        <v>113</v>
      </c>
      <c r="F36" s="21" t="s">
        <v>45</v>
      </c>
      <c r="G36" s="21">
        <v>19</v>
      </c>
      <c r="H36" s="4">
        <v>19</v>
      </c>
      <c r="I36" s="4"/>
      <c r="J36" s="4"/>
      <c r="K36" s="4"/>
      <c r="L36" s="106"/>
      <c r="M36" s="106"/>
      <c r="N36" s="106"/>
      <c r="O36" s="107" t="s">
        <v>45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75" x14ac:dyDescent="0.25">
      <c r="B37" s="21">
        <v>7</v>
      </c>
      <c r="C37" s="22" t="s">
        <v>111</v>
      </c>
      <c r="D37" s="45" t="s">
        <v>112</v>
      </c>
      <c r="E37" s="45" t="s">
        <v>114</v>
      </c>
      <c r="F37" s="21" t="s">
        <v>45</v>
      </c>
      <c r="G37" s="21">
        <v>2</v>
      </c>
      <c r="H37" s="4">
        <v>2</v>
      </c>
      <c r="I37" s="4"/>
      <c r="J37" s="4"/>
      <c r="K37" s="4"/>
      <c r="L37" s="106"/>
      <c r="M37" s="106"/>
      <c r="N37" s="106"/>
      <c r="O37" s="107" t="s">
        <v>45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45" x14ac:dyDescent="0.25">
      <c r="B38" s="21">
        <v>8</v>
      </c>
      <c r="C38" s="22" t="s">
        <v>115</v>
      </c>
      <c r="D38" s="45" t="s">
        <v>116</v>
      </c>
      <c r="E38" s="45" t="s">
        <v>117</v>
      </c>
      <c r="F38" s="21" t="s">
        <v>45</v>
      </c>
      <c r="G38" s="21">
        <v>5</v>
      </c>
      <c r="H38" s="4"/>
      <c r="I38" s="4">
        <v>5</v>
      </c>
      <c r="J38" s="4"/>
      <c r="K38" s="4"/>
      <c r="L38" s="106"/>
      <c r="M38" s="106"/>
      <c r="N38" s="106"/>
      <c r="O38" s="107" t="s">
        <v>45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45" x14ac:dyDescent="0.25">
      <c r="B39" s="21">
        <v>9</v>
      </c>
      <c r="C39" s="22" t="s">
        <v>118</v>
      </c>
      <c r="D39" s="45" t="s">
        <v>119</v>
      </c>
      <c r="E39" s="45"/>
      <c r="F39" s="21" t="s">
        <v>45</v>
      </c>
      <c r="G39" s="21">
        <v>20</v>
      </c>
      <c r="H39" s="4">
        <v>20</v>
      </c>
      <c r="I39" s="4"/>
      <c r="J39" s="4"/>
      <c r="K39" s="4"/>
      <c r="L39" s="106"/>
      <c r="M39" s="106"/>
      <c r="N39" s="106"/>
      <c r="O39" s="107" t="s">
        <v>45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45" x14ac:dyDescent="0.25">
      <c r="B40" s="21">
        <v>10</v>
      </c>
      <c r="C40" s="22" t="s">
        <v>118</v>
      </c>
      <c r="D40" s="45" t="s">
        <v>119</v>
      </c>
      <c r="E40" s="45" t="s">
        <v>120</v>
      </c>
      <c r="F40" s="21" t="s">
        <v>45</v>
      </c>
      <c r="G40" s="21">
        <v>7</v>
      </c>
      <c r="H40" s="4">
        <v>7</v>
      </c>
      <c r="I40" s="4"/>
      <c r="J40" s="4"/>
      <c r="K40" s="4"/>
      <c r="L40" s="106"/>
      <c r="M40" s="106"/>
      <c r="N40" s="106"/>
      <c r="O40" s="107" t="s">
        <v>45</v>
      </c>
      <c r="P40" s="107">
        <v>1</v>
      </c>
      <c r="Q40" s="106"/>
      <c r="R40" s="108"/>
      <c r="S40" s="109">
        <v>22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45" x14ac:dyDescent="0.25">
      <c r="B41" s="21">
        <v>11</v>
      </c>
      <c r="C41" s="22" t="s">
        <v>121</v>
      </c>
      <c r="D41" s="45" t="s">
        <v>122</v>
      </c>
      <c r="E41" s="45" t="s">
        <v>120</v>
      </c>
      <c r="F41" s="21" t="s">
        <v>45</v>
      </c>
      <c r="G41" s="21">
        <v>8</v>
      </c>
      <c r="H41" s="4">
        <v>8</v>
      </c>
      <c r="I41" s="4"/>
      <c r="J41" s="4"/>
      <c r="K41" s="4"/>
      <c r="L41" s="106"/>
      <c r="M41" s="106"/>
      <c r="N41" s="106"/>
      <c r="O41" s="107" t="s">
        <v>45</v>
      </c>
      <c r="P41" s="107">
        <v>1</v>
      </c>
      <c r="Q41" s="106"/>
      <c r="R41" s="108"/>
      <c r="S41" s="109">
        <v>22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45" x14ac:dyDescent="0.25">
      <c r="B42" s="21">
        <v>12</v>
      </c>
      <c r="C42" s="22" t="s">
        <v>123</v>
      </c>
      <c r="D42" s="45" t="s">
        <v>124</v>
      </c>
      <c r="E42" s="45" t="s">
        <v>125</v>
      </c>
      <c r="F42" s="21" t="s">
        <v>45</v>
      </c>
      <c r="G42" s="21">
        <v>18</v>
      </c>
      <c r="H42" s="4">
        <v>18</v>
      </c>
      <c r="I42" s="4"/>
      <c r="J42" s="4"/>
      <c r="K42" s="4"/>
      <c r="L42" s="106"/>
      <c r="M42" s="106"/>
      <c r="N42" s="106"/>
      <c r="O42" s="107" t="s">
        <v>45</v>
      </c>
      <c r="P42" s="107">
        <v>1</v>
      </c>
      <c r="Q42" s="106"/>
      <c r="R42" s="108"/>
      <c r="S42" s="109">
        <v>22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x14ac:dyDescent="0.25">
      <c r="B43" s="21">
        <v>13</v>
      </c>
      <c r="C43" s="22" t="s">
        <v>126</v>
      </c>
      <c r="D43" s="45" t="s">
        <v>127</v>
      </c>
      <c r="E43" s="45"/>
      <c r="F43" s="21" t="s">
        <v>45</v>
      </c>
      <c r="G43" s="21">
        <v>2</v>
      </c>
      <c r="H43" s="4">
        <v>2</v>
      </c>
      <c r="I43" s="4"/>
      <c r="J43" s="4"/>
      <c r="K43" s="4"/>
      <c r="L43" s="106"/>
      <c r="M43" s="106"/>
      <c r="N43" s="106"/>
      <c r="O43" s="107" t="s">
        <v>45</v>
      </c>
      <c r="P43" s="107">
        <v>1</v>
      </c>
      <c r="Q43" s="106"/>
      <c r="R43" s="108"/>
      <c r="S43" s="109">
        <v>22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45" x14ac:dyDescent="0.25">
      <c r="B44" s="21">
        <v>14</v>
      </c>
      <c r="C44" s="22" t="s">
        <v>126</v>
      </c>
      <c r="D44" s="45" t="s">
        <v>127</v>
      </c>
      <c r="E44" s="45" t="s">
        <v>128</v>
      </c>
      <c r="F44" s="21" t="s">
        <v>45</v>
      </c>
      <c r="G44" s="21">
        <v>20</v>
      </c>
      <c r="H44" s="4">
        <v>20</v>
      </c>
      <c r="I44" s="4"/>
      <c r="J44" s="4"/>
      <c r="K44" s="4"/>
      <c r="L44" s="106"/>
      <c r="M44" s="106"/>
      <c r="N44" s="106"/>
      <c r="O44" s="107" t="s">
        <v>45</v>
      </c>
      <c r="P44" s="107">
        <v>1</v>
      </c>
      <c r="Q44" s="106"/>
      <c r="R44" s="108"/>
      <c r="S44" s="109">
        <v>22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60" x14ac:dyDescent="0.25">
      <c r="B45" s="21">
        <v>15</v>
      </c>
      <c r="C45" s="22" t="s">
        <v>129</v>
      </c>
      <c r="D45" s="45" t="s">
        <v>130</v>
      </c>
      <c r="E45" s="45" t="s">
        <v>131</v>
      </c>
      <c r="F45" s="21" t="s">
        <v>53</v>
      </c>
      <c r="G45" s="21">
        <v>6</v>
      </c>
      <c r="H45" s="4">
        <v>6</v>
      </c>
      <c r="I45" s="4"/>
      <c r="J45" s="4"/>
      <c r="K45" s="4"/>
      <c r="L45" s="106"/>
      <c r="M45" s="106"/>
      <c r="N45" s="106"/>
      <c r="O45" s="107" t="s">
        <v>53</v>
      </c>
      <c r="P45" s="107">
        <v>1</v>
      </c>
      <c r="Q45" s="106"/>
      <c r="R45" s="108"/>
      <c r="S45" s="109">
        <v>22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30" x14ac:dyDescent="0.25">
      <c r="B46" s="21">
        <v>16</v>
      </c>
      <c r="C46" s="22" t="s">
        <v>129</v>
      </c>
      <c r="D46" s="45" t="s">
        <v>130</v>
      </c>
      <c r="E46" s="45" t="s">
        <v>132</v>
      </c>
      <c r="F46" s="21" t="s">
        <v>53</v>
      </c>
      <c r="G46" s="21">
        <v>6</v>
      </c>
      <c r="H46" s="4">
        <v>2</v>
      </c>
      <c r="I46" s="4">
        <v>2</v>
      </c>
      <c r="J46" s="4">
        <v>2</v>
      </c>
      <c r="K46" s="4"/>
      <c r="L46" s="106"/>
      <c r="M46" s="106"/>
      <c r="N46" s="106"/>
      <c r="O46" s="107" t="s">
        <v>53</v>
      </c>
      <c r="P46" s="107">
        <v>1</v>
      </c>
      <c r="Q46" s="106"/>
      <c r="R46" s="108"/>
      <c r="S46" s="109">
        <v>22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75" x14ac:dyDescent="0.25">
      <c r="B47" s="21">
        <v>17</v>
      </c>
      <c r="C47" s="22" t="s">
        <v>133</v>
      </c>
      <c r="D47" s="45" t="s">
        <v>134</v>
      </c>
      <c r="E47" s="45" t="s">
        <v>135</v>
      </c>
      <c r="F47" s="21" t="s">
        <v>45</v>
      </c>
      <c r="G47" s="21">
        <v>6</v>
      </c>
      <c r="H47" s="4">
        <v>6</v>
      </c>
      <c r="I47" s="4"/>
      <c r="J47" s="4"/>
      <c r="K47" s="4"/>
      <c r="L47" s="106"/>
      <c r="M47" s="106"/>
      <c r="N47" s="106"/>
      <c r="O47" s="107" t="s">
        <v>45</v>
      </c>
      <c r="P47" s="107">
        <v>1</v>
      </c>
      <c r="Q47" s="106"/>
      <c r="R47" s="108"/>
      <c r="S47" s="109">
        <v>22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30" x14ac:dyDescent="0.25">
      <c r="B48" s="21">
        <v>18</v>
      </c>
      <c r="C48" s="22" t="s">
        <v>136</v>
      </c>
      <c r="D48" s="45" t="s">
        <v>137</v>
      </c>
      <c r="E48" s="45"/>
      <c r="F48" s="21" t="s">
        <v>45</v>
      </c>
      <c r="G48" s="21">
        <v>4</v>
      </c>
      <c r="H48" s="4">
        <v>4</v>
      </c>
      <c r="I48" s="4"/>
      <c r="J48" s="4"/>
      <c r="K48" s="4"/>
      <c r="L48" s="106"/>
      <c r="M48" s="106"/>
      <c r="N48" s="106"/>
      <c r="O48" s="107" t="s">
        <v>45</v>
      </c>
      <c r="P48" s="107">
        <v>1</v>
      </c>
      <c r="Q48" s="106"/>
      <c r="R48" s="108"/>
      <c r="S48" s="109">
        <v>22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30" x14ac:dyDescent="0.25">
      <c r="B49" s="21">
        <v>19</v>
      </c>
      <c r="C49" s="22" t="s">
        <v>136</v>
      </c>
      <c r="D49" s="45" t="s">
        <v>137</v>
      </c>
      <c r="E49" s="45" t="s">
        <v>138</v>
      </c>
      <c r="F49" s="21" t="s">
        <v>45</v>
      </c>
      <c r="G49" s="21">
        <v>14</v>
      </c>
      <c r="H49" s="4">
        <v>8</v>
      </c>
      <c r="I49" s="4">
        <v>3</v>
      </c>
      <c r="J49" s="4">
        <v>3</v>
      </c>
      <c r="K49" s="4"/>
      <c r="L49" s="106"/>
      <c r="M49" s="106"/>
      <c r="N49" s="106"/>
      <c r="O49" s="107" t="s">
        <v>45</v>
      </c>
      <c r="P49" s="107">
        <v>1</v>
      </c>
      <c r="Q49" s="106"/>
      <c r="R49" s="108"/>
      <c r="S49" s="109">
        <v>22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45" x14ac:dyDescent="0.25">
      <c r="B50" s="21">
        <v>20</v>
      </c>
      <c r="C50" s="22" t="s">
        <v>136</v>
      </c>
      <c r="D50" s="45" t="s">
        <v>137</v>
      </c>
      <c r="E50" s="45" t="s">
        <v>139</v>
      </c>
      <c r="F50" s="21" t="s">
        <v>45</v>
      </c>
      <c r="G50" s="21">
        <v>5</v>
      </c>
      <c r="H50" s="4"/>
      <c r="I50" s="4">
        <v>5</v>
      </c>
      <c r="J50" s="4"/>
      <c r="K50" s="4"/>
      <c r="L50" s="106"/>
      <c r="M50" s="106"/>
      <c r="N50" s="106"/>
      <c r="O50" s="107" t="s">
        <v>45</v>
      </c>
      <c r="P50" s="107">
        <v>1</v>
      </c>
      <c r="Q50" s="106"/>
      <c r="R50" s="108"/>
      <c r="S50" s="109">
        <v>22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60" x14ac:dyDescent="0.25">
      <c r="B51" s="21">
        <v>21</v>
      </c>
      <c r="C51" s="22" t="s">
        <v>140</v>
      </c>
      <c r="D51" s="45" t="s">
        <v>141</v>
      </c>
      <c r="E51" s="45" t="s">
        <v>141</v>
      </c>
      <c r="F51" s="21" t="s">
        <v>45</v>
      </c>
      <c r="G51" s="21">
        <v>16</v>
      </c>
      <c r="H51" s="4">
        <v>2</v>
      </c>
      <c r="I51" s="4">
        <v>7</v>
      </c>
      <c r="J51" s="4"/>
      <c r="K51" s="4">
        <v>7</v>
      </c>
      <c r="L51" s="106"/>
      <c r="M51" s="106"/>
      <c r="N51" s="106"/>
      <c r="O51" s="107" t="s">
        <v>45</v>
      </c>
      <c r="P51" s="107">
        <v>1</v>
      </c>
      <c r="Q51" s="106"/>
      <c r="R51" s="108"/>
      <c r="S51" s="109">
        <v>22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ht="60" x14ac:dyDescent="0.25">
      <c r="B52" s="21">
        <v>22</v>
      </c>
      <c r="C52" s="22" t="s">
        <v>140</v>
      </c>
      <c r="D52" s="45" t="s">
        <v>141</v>
      </c>
      <c r="E52" s="45" t="s">
        <v>142</v>
      </c>
      <c r="F52" s="21" t="s">
        <v>45</v>
      </c>
      <c r="G52" s="21">
        <v>2</v>
      </c>
      <c r="H52" s="4">
        <v>2</v>
      </c>
      <c r="I52" s="4"/>
      <c r="J52" s="4"/>
      <c r="K52" s="4"/>
      <c r="L52" s="106"/>
      <c r="M52" s="106"/>
      <c r="N52" s="106"/>
      <c r="O52" s="107" t="s">
        <v>45</v>
      </c>
      <c r="P52" s="107">
        <v>1</v>
      </c>
      <c r="Q52" s="106"/>
      <c r="R52" s="108"/>
      <c r="S52" s="109">
        <v>22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30" x14ac:dyDescent="0.25">
      <c r="B53" s="21">
        <v>23</v>
      </c>
      <c r="C53" s="22" t="s">
        <v>143</v>
      </c>
      <c r="D53" s="45" t="s">
        <v>144</v>
      </c>
      <c r="E53" s="45"/>
      <c r="F53" s="21" t="s">
        <v>45</v>
      </c>
      <c r="G53" s="21">
        <v>1</v>
      </c>
      <c r="H53" s="4"/>
      <c r="I53" s="4"/>
      <c r="J53" s="4">
        <v>1</v>
      </c>
      <c r="K53" s="4"/>
      <c r="L53" s="106"/>
      <c r="M53" s="106"/>
      <c r="N53" s="106"/>
      <c r="O53" s="107" t="s">
        <v>45</v>
      </c>
      <c r="P53" s="107">
        <v>1</v>
      </c>
      <c r="Q53" s="106"/>
      <c r="R53" s="108"/>
      <c r="S53" s="109">
        <v>22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30" x14ac:dyDescent="0.25">
      <c r="B54" s="21">
        <v>24</v>
      </c>
      <c r="C54" s="22" t="s">
        <v>145</v>
      </c>
      <c r="D54" s="45" t="s">
        <v>146</v>
      </c>
      <c r="E54" s="45"/>
      <c r="F54" s="21" t="s">
        <v>45</v>
      </c>
      <c r="G54" s="21">
        <v>9</v>
      </c>
      <c r="H54" s="4">
        <v>6</v>
      </c>
      <c r="I54" s="4">
        <v>3</v>
      </c>
      <c r="J54" s="4"/>
      <c r="K54" s="4"/>
      <c r="L54" s="106"/>
      <c r="M54" s="106"/>
      <c r="N54" s="106"/>
      <c r="O54" s="107" t="s">
        <v>45</v>
      </c>
      <c r="P54" s="107">
        <v>1</v>
      </c>
      <c r="Q54" s="106"/>
      <c r="R54" s="108"/>
      <c r="S54" s="109">
        <v>22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ht="30" x14ac:dyDescent="0.25">
      <c r="B55" s="21">
        <v>25</v>
      </c>
      <c r="C55" s="22" t="s">
        <v>147</v>
      </c>
      <c r="D55" s="45" t="s">
        <v>148</v>
      </c>
      <c r="E55" s="45"/>
      <c r="F55" s="21" t="s">
        <v>45</v>
      </c>
      <c r="G55" s="21">
        <v>1</v>
      </c>
      <c r="H55" s="4">
        <v>1</v>
      </c>
      <c r="I55" s="4"/>
      <c r="J55" s="4"/>
      <c r="K55" s="4"/>
      <c r="L55" s="106"/>
      <c r="M55" s="106"/>
      <c r="N55" s="106"/>
      <c r="O55" s="107" t="s">
        <v>45</v>
      </c>
      <c r="P55" s="107">
        <v>1</v>
      </c>
      <c r="Q55" s="106"/>
      <c r="R55" s="108"/>
      <c r="S55" s="109">
        <v>22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ht="75" x14ac:dyDescent="0.25">
      <c r="B56" s="21">
        <v>26</v>
      </c>
      <c r="C56" s="22" t="s">
        <v>147</v>
      </c>
      <c r="D56" s="45" t="s">
        <v>148</v>
      </c>
      <c r="E56" s="45" t="s">
        <v>149</v>
      </c>
      <c r="F56" s="21" t="s">
        <v>45</v>
      </c>
      <c r="G56" s="21">
        <v>3</v>
      </c>
      <c r="H56" s="4">
        <v>3</v>
      </c>
      <c r="I56" s="4"/>
      <c r="J56" s="4"/>
      <c r="K56" s="4"/>
      <c r="L56" s="106"/>
      <c r="M56" s="106"/>
      <c r="N56" s="106"/>
      <c r="O56" s="107" t="s">
        <v>45</v>
      </c>
      <c r="P56" s="107">
        <v>1</v>
      </c>
      <c r="Q56" s="106"/>
      <c r="R56" s="108"/>
      <c r="S56" s="109">
        <v>22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ht="45" x14ac:dyDescent="0.25">
      <c r="B57" s="21">
        <v>27</v>
      </c>
      <c r="C57" s="22" t="s">
        <v>150</v>
      </c>
      <c r="D57" s="45" t="s">
        <v>151</v>
      </c>
      <c r="E57" s="45" t="s">
        <v>152</v>
      </c>
      <c r="F57" s="21" t="s">
        <v>45</v>
      </c>
      <c r="G57" s="21">
        <v>2</v>
      </c>
      <c r="H57" s="4"/>
      <c r="I57" s="4">
        <v>2</v>
      </c>
      <c r="J57" s="4"/>
      <c r="K57" s="4"/>
      <c r="L57" s="106"/>
      <c r="M57" s="106"/>
      <c r="N57" s="106"/>
      <c r="O57" s="107" t="s">
        <v>45</v>
      </c>
      <c r="P57" s="107">
        <v>1</v>
      </c>
      <c r="Q57" s="106"/>
      <c r="R57" s="108"/>
      <c r="S57" s="109">
        <v>22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ht="30" x14ac:dyDescent="0.25">
      <c r="B58" s="21">
        <v>28</v>
      </c>
      <c r="C58" s="22" t="s">
        <v>153</v>
      </c>
      <c r="D58" s="45" t="s">
        <v>154</v>
      </c>
      <c r="E58" s="45"/>
      <c r="F58" s="21" t="s">
        <v>45</v>
      </c>
      <c r="G58" s="21">
        <v>14</v>
      </c>
      <c r="H58" s="4"/>
      <c r="I58" s="4">
        <v>7</v>
      </c>
      <c r="J58" s="4"/>
      <c r="K58" s="4">
        <v>7</v>
      </c>
      <c r="L58" s="106"/>
      <c r="M58" s="106"/>
      <c r="N58" s="106"/>
      <c r="O58" s="107" t="s">
        <v>45</v>
      </c>
      <c r="P58" s="107">
        <v>1</v>
      </c>
      <c r="Q58" s="106"/>
      <c r="R58" s="108"/>
      <c r="S58" s="109">
        <v>22</v>
      </c>
      <c r="T58" s="32">
        <f>(N58*R58)</f>
        <v>0</v>
      </c>
      <c r="U58" s="32">
        <f>IF(S58="Без НДС","Без НДС",S58/100*T58)</f>
        <v>0</v>
      </c>
      <c r="V58" s="32">
        <f>IF(S58="Без НДС",T58,U58+T58)</f>
        <v>0</v>
      </c>
    </row>
    <row r="59" spans="2:22" ht="30" x14ac:dyDescent="0.25">
      <c r="B59" s="21">
        <v>29</v>
      </c>
      <c r="C59" s="22" t="s">
        <v>155</v>
      </c>
      <c r="D59" s="45" t="s">
        <v>156</v>
      </c>
      <c r="E59" s="45"/>
      <c r="F59" s="21" t="s">
        <v>45</v>
      </c>
      <c r="G59" s="21">
        <v>50</v>
      </c>
      <c r="H59" s="4">
        <v>50</v>
      </c>
      <c r="I59" s="4"/>
      <c r="J59" s="4"/>
      <c r="K59" s="4"/>
      <c r="L59" s="106"/>
      <c r="M59" s="106"/>
      <c r="N59" s="106"/>
      <c r="O59" s="107" t="s">
        <v>45</v>
      </c>
      <c r="P59" s="107">
        <v>1</v>
      </c>
      <c r="Q59" s="106"/>
      <c r="R59" s="108"/>
      <c r="S59" s="109">
        <v>22</v>
      </c>
      <c r="T59" s="32">
        <f>(N59*R59)</f>
        <v>0</v>
      </c>
      <c r="U59" s="32">
        <f>IF(S59="Без НДС","Без НДС",S59/100*T59)</f>
        <v>0</v>
      </c>
      <c r="V59" s="32">
        <f>IF(S59="Без НДС",T59,U59+T59)</f>
        <v>0</v>
      </c>
    </row>
    <row r="60" spans="2:22" ht="30" x14ac:dyDescent="0.25">
      <c r="B60" s="21">
        <v>30</v>
      </c>
      <c r="C60" s="22" t="s">
        <v>157</v>
      </c>
      <c r="D60" s="45" t="s">
        <v>158</v>
      </c>
      <c r="E60" s="45" t="s">
        <v>159</v>
      </c>
      <c r="F60" s="21" t="s">
        <v>45</v>
      </c>
      <c r="G60" s="21">
        <v>1</v>
      </c>
      <c r="H60" s="4"/>
      <c r="I60" s="4">
        <v>1</v>
      </c>
      <c r="J60" s="4"/>
      <c r="K60" s="4"/>
      <c r="L60" s="106"/>
      <c r="M60" s="106"/>
      <c r="N60" s="106"/>
      <c r="O60" s="107" t="s">
        <v>45</v>
      </c>
      <c r="P60" s="107">
        <v>1</v>
      </c>
      <c r="Q60" s="106"/>
      <c r="R60" s="108"/>
      <c r="S60" s="109">
        <v>22</v>
      </c>
      <c r="T60" s="32">
        <f>(N60*R60)</f>
        <v>0</v>
      </c>
      <c r="U60" s="32">
        <f>IF(S60="Без НДС","Без НДС",S60/100*T60)</f>
        <v>0</v>
      </c>
      <c r="V60" s="32">
        <f>IF(S60="Без НДС",T60,U60+T60)</f>
        <v>0</v>
      </c>
    </row>
    <row r="61" spans="2:22" ht="30" x14ac:dyDescent="0.25">
      <c r="B61" s="21">
        <v>31</v>
      </c>
      <c r="C61" s="22" t="s">
        <v>160</v>
      </c>
      <c r="D61" s="45" t="s">
        <v>161</v>
      </c>
      <c r="E61" s="45" t="s">
        <v>162</v>
      </c>
      <c r="F61" s="21" t="s">
        <v>45</v>
      </c>
      <c r="G61" s="21">
        <v>3</v>
      </c>
      <c r="H61" s="4">
        <v>3</v>
      </c>
      <c r="I61" s="4"/>
      <c r="J61" s="4"/>
      <c r="K61" s="4"/>
      <c r="L61" s="106"/>
      <c r="M61" s="106"/>
      <c r="N61" s="106"/>
      <c r="O61" s="107" t="s">
        <v>45</v>
      </c>
      <c r="P61" s="107">
        <v>1</v>
      </c>
      <c r="Q61" s="106"/>
      <c r="R61" s="108"/>
      <c r="S61" s="109">
        <v>22</v>
      </c>
      <c r="T61" s="32">
        <f>(N61*R61)</f>
        <v>0</v>
      </c>
      <c r="U61" s="32">
        <f>IF(S61="Без НДС","Без НДС",S61/100*T61)</f>
        <v>0</v>
      </c>
      <c r="V61" s="32">
        <f>IF(S61="Без НДС",T61,U61+T61)</f>
        <v>0</v>
      </c>
    </row>
    <row r="62" spans="2:22" ht="30" x14ac:dyDescent="0.25">
      <c r="B62" s="21">
        <v>32</v>
      </c>
      <c r="C62" s="22" t="s">
        <v>163</v>
      </c>
      <c r="D62" s="45" t="s">
        <v>164</v>
      </c>
      <c r="E62" s="45" t="s">
        <v>165</v>
      </c>
      <c r="F62" s="21" t="s">
        <v>45</v>
      </c>
      <c r="G62" s="21">
        <v>6</v>
      </c>
      <c r="H62" s="4">
        <v>6</v>
      </c>
      <c r="I62" s="4"/>
      <c r="J62" s="4"/>
      <c r="K62" s="4"/>
      <c r="L62" s="106"/>
      <c r="M62" s="106"/>
      <c r="N62" s="106"/>
      <c r="O62" s="107" t="s">
        <v>45</v>
      </c>
      <c r="P62" s="107">
        <v>1</v>
      </c>
      <c r="Q62" s="106"/>
      <c r="R62" s="108"/>
      <c r="S62" s="109">
        <v>22</v>
      </c>
      <c r="T62" s="32">
        <f>(N62*R62)</f>
        <v>0</v>
      </c>
      <c r="U62" s="32">
        <f>IF(S62="Без НДС","Без НДС",S62/100*T62)</f>
        <v>0</v>
      </c>
      <c r="V62" s="32">
        <f>IF(S62="Без НДС",T62,U62+T62)</f>
        <v>0</v>
      </c>
    </row>
    <row r="63" spans="2:22" ht="30" x14ac:dyDescent="0.25">
      <c r="B63" s="21">
        <v>33</v>
      </c>
      <c r="C63" s="22" t="s">
        <v>163</v>
      </c>
      <c r="D63" s="45" t="s">
        <v>164</v>
      </c>
      <c r="E63" s="45" t="s">
        <v>166</v>
      </c>
      <c r="F63" s="21" t="s">
        <v>45</v>
      </c>
      <c r="G63" s="21">
        <v>4</v>
      </c>
      <c r="H63" s="4"/>
      <c r="I63" s="4"/>
      <c r="J63" s="4">
        <v>4</v>
      </c>
      <c r="K63" s="4"/>
      <c r="L63" s="106"/>
      <c r="M63" s="106"/>
      <c r="N63" s="106"/>
      <c r="O63" s="107" t="s">
        <v>45</v>
      </c>
      <c r="P63" s="107">
        <v>1</v>
      </c>
      <c r="Q63" s="106"/>
      <c r="R63" s="108"/>
      <c r="S63" s="109">
        <v>22</v>
      </c>
      <c r="T63" s="32">
        <f>(N63*R63)</f>
        <v>0</v>
      </c>
      <c r="U63" s="32">
        <f>IF(S63="Без НДС","Без НДС",S63/100*T63)</f>
        <v>0</v>
      </c>
      <c r="V63" s="32">
        <f>IF(S63="Без НДС",T63,U63+T63)</f>
        <v>0</v>
      </c>
    </row>
    <row r="64" spans="2:22" ht="30" x14ac:dyDescent="0.25">
      <c r="B64" s="21">
        <v>34</v>
      </c>
      <c r="C64" s="22" t="s">
        <v>163</v>
      </c>
      <c r="D64" s="45" t="s">
        <v>164</v>
      </c>
      <c r="E64" s="45" t="s">
        <v>167</v>
      </c>
      <c r="F64" s="21" t="s">
        <v>45</v>
      </c>
      <c r="G64" s="21">
        <v>6</v>
      </c>
      <c r="H64" s="4">
        <v>6</v>
      </c>
      <c r="I64" s="4"/>
      <c r="J64" s="4"/>
      <c r="K64" s="4"/>
      <c r="L64" s="106"/>
      <c r="M64" s="106"/>
      <c r="N64" s="106"/>
      <c r="O64" s="107" t="s">
        <v>45</v>
      </c>
      <c r="P64" s="107">
        <v>1</v>
      </c>
      <c r="Q64" s="106"/>
      <c r="R64" s="108"/>
      <c r="S64" s="109">
        <v>22</v>
      </c>
      <c r="T64" s="32">
        <f>(N64*R64)</f>
        <v>0</v>
      </c>
      <c r="U64" s="32">
        <f>IF(S64="Без НДС","Без НДС",S64/100*T64)</f>
        <v>0</v>
      </c>
      <c r="V64" s="32">
        <f>IF(S64="Без НДС",T64,U64+T64)</f>
        <v>0</v>
      </c>
    </row>
    <row r="65" spans="2:22" ht="30" x14ac:dyDescent="0.25">
      <c r="B65" s="21">
        <v>35</v>
      </c>
      <c r="C65" s="22" t="s">
        <v>163</v>
      </c>
      <c r="D65" s="45" t="s">
        <v>164</v>
      </c>
      <c r="E65" s="45" t="s">
        <v>168</v>
      </c>
      <c r="F65" s="21" t="s">
        <v>45</v>
      </c>
      <c r="G65" s="21">
        <v>4</v>
      </c>
      <c r="H65" s="4">
        <v>4</v>
      </c>
      <c r="I65" s="4"/>
      <c r="J65" s="4"/>
      <c r="K65" s="4"/>
      <c r="L65" s="106"/>
      <c r="M65" s="106"/>
      <c r="N65" s="106"/>
      <c r="O65" s="107" t="s">
        <v>45</v>
      </c>
      <c r="P65" s="107">
        <v>1</v>
      </c>
      <c r="Q65" s="106"/>
      <c r="R65" s="108"/>
      <c r="S65" s="109">
        <v>22</v>
      </c>
      <c r="T65" s="32">
        <f>(N65*R65)</f>
        <v>0</v>
      </c>
      <c r="U65" s="32">
        <f>IF(S65="Без НДС","Без НДС",S65/100*T65)</f>
        <v>0</v>
      </c>
      <c r="V65" s="32">
        <f>IF(S65="Без НДС",T65,U65+T65)</f>
        <v>0</v>
      </c>
    </row>
    <row r="66" spans="2:22" ht="30" x14ac:dyDescent="0.25">
      <c r="B66" s="21">
        <v>36</v>
      </c>
      <c r="C66" s="22" t="s">
        <v>169</v>
      </c>
      <c r="D66" s="45" t="s">
        <v>170</v>
      </c>
      <c r="E66" s="45" t="s">
        <v>170</v>
      </c>
      <c r="F66" s="21" t="s">
        <v>45</v>
      </c>
      <c r="G66" s="21">
        <v>12</v>
      </c>
      <c r="H66" s="4">
        <v>12</v>
      </c>
      <c r="I66" s="4"/>
      <c r="J66" s="4"/>
      <c r="K66" s="4"/>
      <c r="L66" s="106"/>
      <c r="M66" s="106"/>
      <c r="N66" s="106"/>
      <c r="O66" s="107" t="s">
        <v>45</v>
      </c>
      <c r="P66" s="107">
        <v>1</v>
      </c>
      <c r="Q66" s="106"/>
      <c r="R66" s="108"/>
      <c r="S66" s="109">
        <v>22</v>
      </c>
      <c r="T66" s="32">
        <f>(N66*R66)</f>
        <v>0</v>
      </c>
      <c r="U66" s="32">
        <f>IF(S66="Без НДС","Без НДС",S66/100*T66)</f>
        <v>0</v>
      </c>
      <c r="V66" s="32">
        <f>IF(S66="Без НДС",T66,U66+T66)</f>
        <v>0</v>
      </c>
    </row>
    <row r="67" spans="2:22" x14ac:dyDescent="0.25">
      <c r="B67" s="21">
        <v>37</v>
      </c>
      <c r="C67" s="22" t="s">
        <v>171</v>
      </c>
      <c r="D67" s="45" t="s">
        <v>172</v>
      </c>
      <c r="E67" s="45" t="s">
        <v>173</v>
      </c>
      <c r="F67" s="21" t="s">
        <v>45</v>
      </c>
      <c r="G67" s="21">
        <v>5</v>
      </c>
      <c r="H67" s="4">
        <v>5</v>
      </c>
      <c r="I67" s="4"/>
      <c r="J67" s="4"/>
      <c r="K67" s="4"/>
      <c r="L67" s="106"/>
      <c r="M67" s="106"/>
      <c r="N67" s="106"/>
      <c r="O67" s="107" t="s">
        <v>45</v>
      </c>
      <c r="P67" s="107">
        <v>1</v>
      </c>
      <c r="Q67" s="106"/>
      <c r="R67" s="108"/>
      <c r="S67" s="109">
        <v>22</v>
      </c>
      <c r="T67" s="32">
        <f>(N67*R67)</f>
        <v>0</v>
      </c>
      <c r="U67" s="32">
        <f>IF(S67="Без НДС","Без НДС",S67/100*T67)</f>
        <v>0</v>
      </c>
      <c r="V67" s="32">
        <f>IF(S67="Без НДС",T67,U67+T67)</f>
        <v>0</v>
      </c>
    </row>
    <row r="68" spans="2:22" ht="165" x14ac:dyDescent="0.25">
      <c r="B68" s="21">
        <v>38</v>
      </c>
      <c r="C68" s="22" t="s">
        <v>174</v>
      </c>
      <c r="D68" s="45" t="s">
        <v>175</v>
      </c>
      <c r="E68" s="45" t="s">
        <v>176</v>
      </c>
      <c r="F68" s="21" t="s">
        <v>45</v>
      </c>
      <c r="G68" s="21">
        <v>8</v>
      </c>
      <c r="H68" s="4"/>
      <c r="I68" s="4">
        <v>4</v>
      </c>
      <c r="J68" s="4"/>
      <c r="K68" s="4">
        <v>4</v>
      </c>
      <c r="L68" s="106"/>
      <c r="M68" s="106"/>
      <c r="N68" s="106"/>
      <c r="O68" s="107" t="s">
        <v>45</v>
      </c>
      <c r="P68" s="107">
        <v>1</v>
      </c>
      <c r="Q68" s="106"/>
      <c r="R68" s="108"/>
      <c r="S68" s="109">
        <v>22</v>
      </c>
      <c r="T68" s="32">
        <f>(N68*R68)</f>
        <v>0</v>
      </c>
      <c r="U68" s="32">
        <f>IF(S68="Без НДС","Без НДС",S68/100*T68)</f>
        <v>0</v>
      </c>
      <c r="V68" s="32">
        <f>IF(S68="Без НДС",T68,U68+T68)</f>
        <v>0</v>
      </c>
    </row>
    <row r="69" spans="2:22" ht="45" x14ac:dyDescent="0.25">
      <c r="B69" s="21">
        <v>39</v>
      </c>
      <c r="C69" s="22" t="s">
        <v>177</v>
      </c>
      <c r="D69" s="45" t="s">
        <v>178</v>
      </c>
      <c r="E69" s="45" t="s">
        <v>179</v>
      </c>
      <c r="F69" s="21" t="s">
        <v>45</v>
      </c>
      <c r="G69" s="21">
        <v>10</v>
      </c>
      <c r="H69" s="4">
        <v>10</v>
      </c>
      <c r="I69" s="4"/>
      <c r="J69" s="4"/>
      <c r="K69" s="4"/>
      <c r="L69" s="106"/>
      <c r="M69" s="106"/>
      <c r="N69" s="106"/>
      <c r="O69" s="107" t="s">
        <v>45</v>
      </c>
      <c r="P69" s="107">
        <v>1</v>
      </c>
      <c r="Q69" s="106"/>
      <c r="R69" s="108"/>
      <c r="S69" s="109">
        <v>22</v>
      </c>
      <c r="T69" s="32">
        <f>(N69*R69)</f>
        <v>0</v>
      </c>
      <c r="U69" s="32">
        <f>IF(S69="Без НДС","Без НДС",S69/100*T69)</f>
        <v>0</v>
      </c>
      <c r="V69" s="32">
        <f>IF(S69="Без НДС",T69,U69+T69)</f>
        <v>0</v>
      </c>
    </row>
    <row r="70" spans="2:22" ht="30" x14ac:dyDescent="0.25">
      <c r="B70" s="21">
        <v>40</v>
      </c>
      <c r="C70" s="22" t="s">
        <v>180</v>
      </c>
      <c r="D70" s="45" t="s">
        <v>181</v>
      </c>
      <c r="E70" s="45" t="s">
        <v>182</v>
      </c>
      <c r="F70" s="21" t="s">
        <v>45</v>
      </c>
      <c r="G70" s="21">
        <v>1</v>
      </c>
      <c r="H70" s="4"/>
      <c r="I70" s="4">
        <v>1</v>
      </c>
      <c r="J70" s="4"/>
      <c r="K70" s="4"/>
      <c r="L70" s="106"/>
      <c r="M70" s="106"/>
      <c r="N70" s="106"/>
      <c r="O70" s="107" t="s">
        <v>45</v>
      </c>
      <c r="P70" s="107">
        <v>1</v>
      </c>
      <c r="Q70" s="106"/>
      <c r="R70" s="108"/>
      <c r="S70" s="109">
        <v>22</v>
      </c>
      <c r="T70" s="32">
        <f>(N70*R70)</f>
        <v>0</v>
      </c>
      <c r="U70" s="32">
        <f>IF(S70="Без НДС","Без НДС",S70/100*T70)</f>
        <v>0</v>
      </c>
      <c r="V70" s="32">
        <f>IF(S70="Без НДС",T70,U70+T70)</f>
        <v>0</v>
      </c>
    </row>
    <row r="71" spans="2:22" ht="45" x14ac:dyDescent="0.25">
      <c r="B71" s="21">
        <v>41</v>
      </c>
      <c r="C71" s="22" t="s">
        <v>183</v>
      </c>
      <c r="D71" s="45" t="s">
        <v>184</v>
      </c>
      <c r="E71" s="45" t="s">
        <v>185</v>
      </c>
      <c r="F71" s="21" t="s">
        <v>45</v>
      </c>
      <c r="G71" s="21">
        <v>10</v>
      </c>
      <c r="H71" s="4"/>
      <c r="I71" s="4">
        <v>10</v>
      </c>
      <c r="J71" s="4"/>
      <c r="K71" s="4"/>
      <c r="L71" s="106"/>
      <c r="M71" s="106"/>
      <c r="N71" s="106"/>
      <c r="O71" s="107" t="s">
        <v>45</v>
      </c>
      <c r="P71" s="107">
        <v>1</v>
      </c>
      <c r="Q71" s="106"/>
      <c r="R71" s="108"/>
      <c r="S71" s="109">
        <v>22</v>
      </c>
      <c r="T71" s="32">
        <f>(N71*R71)</f>
        <v>0</v>
      </c>
      <c r="U71" s="32">
        <f>IF(S71="Без НДС","Без НДС",S71/100*T71)</f>
        <v>0</v>
      </c>
      <c r="V71" s="32">
        <f>IF(S71="Без НДС",T71,U71+T71)</f>
        <v>0</v>
      </c>
    </row>
    <row r="72" spans="2:22" ht="30" x14ac:dyDescent="0.25">
      <c r="B72" s="21">
        <v>42</v>
      </c>
      <c r="C72" s="22" t="s">
        <v>186</v>
      </c>
      <c r="D72" s="45" t="s">
        <v>187</v>
      </c>
      <c r="E72" s="45"/>
      <c r="F72" s="21" t="s">
        <v>45</v>
      </c>
      <c r="G72" s="21">
        <v>6</v>
      </c>
      <c r="H72" s="4"/>
      <c r="I72" s="4">
        <v>3</v>
      </c>
      <c r="J72" s="4"/>
      <c r="K72" s="4">
        <v>3</v>
      </c>
      <c r="L72" s="106"/>
      <c r="M72" s="106"/>
      <c r="N72" s="106"/>
      <c r="O72" s="107" t="s">
        <v>45</v>
      </c>
      <c r="P72" s="107">
        <v>1</v>
      </c>
      <c r="Q72" s="106"/>
      <c r="R72" s="108"/>
      <c r="S72" s="109">
        <v>22</v>
      </c>
      <c r="T72" s="32">
        <f>(N72*R72)</f>
        <v>0</v>
      </c>
      <c r="U72" s="32">
        <f>IF(S72="Без НДС","Без НДС",S72/100*T72)</f>
        <v>0</v>
      </c>
      <c r="V72" s="32">
        <f>IF(S72="Без НДС",T72,U72+T72)</f>
        <v>0</v>
      </c>
    </row>
    <row r="73" spans="2:22" ht="60" x14ac:dyDescent="0.25">
      <c r="B73" s="21">
        <v>43</v>
      </c>
      <c r="C73" s="22" t="s">
        <v>188</v>
      </c>
      <c r="D73" s="45" t="s">
        <v>189</v>
      </c>
      <c r="E73" s="45" t="s">
        <v>190</v>
      </c>
      <c r="F73" s="21" t="s">
        <v>45</v>
      </c>
      <c r="G73" s="21">
        <v>2</v>
      </c>
      <c r="H73" s="4">
        <v>2</v>
      </c>
      <c r="I73" s="4"/>
      <c r="J73" s="4"/>
      <c r="K73" s="4"/>
      <c r="L73" s="106"/>
      <c r="M73" s="106"/>
      <c r="N73" s="106"/>
      <c r="O73" s="107" t="s">
        <v>45</v>
      </c>
      <c r="P73" s="107">
        <v>1</v>
      </c>
      <c r="Q73" s="106"/>
      <c r="R73" s="108"/>
      <c r="S73" s="109">
        <v>22</v>
      </c>
      <c r="T73" s="32">
        <f>(N73*R73)</f>
        <v>0</v>
      </c>
      <c r="U73" s="32">
        <f>IF(S73="Без НДС","Без НДС",S73/100*T73)</f>
        <v>0</v>
      </c>
      <c r="V73" s="32">
        <f>IF(S73="Без НДС",T73,U73+T73)</f>
        <v>0</v>
      </c>
    </row>
    <row r="74" spans="2:22" ht="45" x14ac:dyDescent="0.25">
      <c r="B74" s="21">
        <v>44</v>
      </c>
      <c r="C74" s="22" t="s">
        <v>191</v>
      </c>
      <c r="D74" s="45" t="s">
        <v>192</v>
      </c>
      <c r="E74" s="45"/>
      <c r="F74" s="21" t="s">
        <v>45</v>
      </c>
      <c r="G74" s="21">
        <v>2</v>
      </c>
      <c r="H74" s="4">
        <v>2</v>
      </c>
      <c r="I74" s="4"/>
      <c r="J74" s="4"/>
      <c r="K74" s="4"/>
      <c r="L74" s="106"/>
      <c r="M74" s="106"/>
      <c r="N74" s="106"/>
      <c r="O74" s="107" t="s">
        <v>45</v>
      </c>
      <c r="P74" s="107">
        <v>1</v>
      </c>
      <c r="Q74" s="106"/>
      <c r="R74" s="108"/>
      <c r="S74" s="109">
        <v>22</v>
      </c>
      <c r="T74" s="32">
        <f>(N74*R74)</f>
        <v>0</v>
      </c>
      <c r="U74" s="32">
        <f>IF(S74="Без НДС","Без НДС",S74/100*T74)</f>
        <v>0</v>
      </c>
      <c r="V74" s="32">
        <f>IF(S74="Без НДС",T74,U74+T74)</f>
        <v>0</v>
      </c>
    </row>
    <row r="75" spans="2:22" ht="75" x14ac:dyDescent="0.25">
      <c r="B75" s="21">
        <v>45</v>
      </c>
      <c r="C75" s="22" t="s">
        <v>193</v>
      </c>
      <c r="D75" s="45" t="s">
        <v>194</v>
      </c>
      <c r="E75" s="45" t="s">
        <v>195</v>
      </c>
      <c r="F75" s="21" t="s">
        <v>45</v>
      </c>
      <c r="G75" s="21">
        <v>3</v>
      </c>
      <c r="H75" s="4"/>
      <c r="I75" s="4">
        <v>3</v>
      </c>
      <c r="J75" s="4"/>
      <c r="K75" s="4"/>
      <c r="L75" s="106"/>
      <c r="M75" s="106"/>
      <c r="N75" s="106"/>
      <c r="O75" s="107" t="s">
        <v>45</v>
      </c>
      <c r="P75" s="107">
        <v>1</v>
      </c>
      <c r="Q75" s="106"/>
      <c r="R75" s="108"/>
      <c r="S75" s="109">
        <v>22</v>
      </c>
      <c r="T75" s="32">
        <f>(N75*R75)</f>
        <v>0</v>
      </c>
      <c r="U75" s="32">
        <f>IF(S75="Без НДС","Без НДС",S75/100*T75)</f>
        <v>0</v>
      </c>
      <c r="V75" s="32">
        <f>IF(S75="Без НДС",T75,U75+T75)</f>
        <v>0</v>
      </c>
    </row>
    <row r="76" spans="2:22" ht="45" x14ac:dyDescent="0.25">
      <c r="B76" s="21">
        <v>46</v>
      </c>
      <c r="C76" s="22" t="s">
        <v>193</v>
      </c>
      <c r="D76" s="45" t="s">
        <v>194</v>
      </c>
      <c r="E76" s="45" t="s">
        <v>196</v>
      </c>
      <c r="F76" s="21" t="s">
        <v>45</v>
      </c>
      <c r="G76" s="21">
        <v>4</v>
      </c>
      <c r="H76" s="4"/>
      <c r="I76" s="4"/>
      <c r="J76" s="4"/>
      <c r="K76" s="4">
        <v>4</v>
      </c>
      <c r="L76" s="106"/>
      <c r="M76" s="106"/>
      <c r="N76" s="106"/>
      <c r="O76" s="107" t="s">
        <v>45</v>
      </c>
      <c r="P76" s="107">
        <v>1</v>
      </c>
      <c r="Q76" s="106"/>
      <c r="R76" s="108"/>
      <c r="S76" s="109">
        <v>22</v>
      </c>
      <c r="T76" s="32">
        <f>(N76*R76)</f>
        <v>0</v>
      </c>
      <c r="U76" s="32">
        <f>IF(S76="Без НДС","Без НДС",S76/100*T76)</f>
        <v>0</v>
      </c>
      <c r="V76" s="32">
        <f>IF(S76="Без НДС",T76,U76+T76)</f>
        <v>0</v>
      </c>
    </row>
    <row r="77" spans="2:22" ht="30" x14ac:dyDescent="0.25">
      <c r="B77" s="21">
        <v>47</v>
      </c>
      <c r="C77" s="22" t="s">
        <v>193</v>
      </c>
      <c r="D77" s="45" t="s">
        <v>194</v>
      </c>
      <c r="E77" s="45" t="s">
        <v>197</v>
      </c>
      <c r="F77" s="21" t="s">
        <v>45</v>
      </c>
      <c r="G77" s="21">
        <v>10</v>
      </c>
      <c r="H77" s="4">
        <v>10</v>
      </c>
      <c r="I77" s="4"/>
      <c r="J77" s="4"/>
      <c r="K77" s="4"/>
      <c r="L77" s="106"/>
      <c r="M77" s="106"/>
      <c r="N77" s="106"/>
      <c r="O77" s="107" t="s">
        <v>45</v>
      </c>
      <c r="P77" s="107">
        <v>1</v>
      </c>
      <c r="Q77" s="106"/>
      <c r="R77" s="108"/>
      <c r="S77" s="109">
        <v>22</v>
      </c>
      <c r="T77" s="32">
        <f>(N77*R77)</f>
        <v>0</v>
      </c>
      <c r="U77" s="32">
        <f>IF(S77="Без НДС","Без НДС",S77/100*T77)</f>
        <v>0</v>
      </c>
      <c r="V77" s="32">
        <f>IF(S77="Без НДС",T77,U77+T77)</f>
        <v>0</v>
      </c>
    </row>
    <row r="78" spans="2:22" ht="45" x14ac:dyDescent="0.25">
      <c r="B78" s="21">
        <v>48</v>
      </c>
      <c r="C78" s="22" t="s">
        <v>198</v>
      </c>
      <c r="D78" s="45" t="s">
        <v>199</v>
      </c>
      <c r="E78" s="45" t="s">
        <v>200</v>
      </c>
      <c r="F78" s="21" t="s">
        <v>45</v>
      </c>
      <c r="G78" s="21">
        <v>5</v>
      </c>
      <c r="H78" s="4"/>
      <c r="I78" s="4"/>
      <c r="J78" s="4"/>
      <c r="K78" s="4">
        <v>5</v>
      </c>
      <c r="L78" s="106"/>
      <c r="M78" s="106"/>
      <c r="N78" s="106"/>
      <c r="O78" s="107" t="s">
        <v>45</v>
      </c>
      <c r="P78" s="107">
        <v>1</v>
      </c>
      <c r="Q78" s="106"/>
      <c r="R78" s="108"/>
      <c r="S78" s="109">
        <v>22</v>
      </c>
      <c r="T78" s="32">
        <f>(N78*R78)</f>
        <v>0</v>
      </c>
      <c r="U78" s="32">
        <f>IF(S78="Без НДС","Без НДС",S78/100*T78)</f>
        <v>0</v>
      </c>
      <c r="V78" s="32">
        <f>IF(S78="Без НДС",T78,U78+T78)</f>
        <v>0</v>
      </c>
    </row>
    <row r="79" spans="2:22" ht="30" x14ac:dyDescent="0.25">
      <c r="B79" s="21">
        <v>49</v>
      </c>
      <c r="C79" s="22" t="s">
        <v>198</v>
      </c>
      <c r="D79" s="45" t="s">
        <v>199</v>
      </c>
      <c r="E79" s="45" t="s">
        <v>197</v>
      </c>
      <c r="F79" s="21" t="s">
        <v>45</v>
      </c>
      <c r="G79" s="21">
        <v>10</v>
      </c>
      <c r="H79" s="4">
        <v>10</v>
      </c>
      <c r="I79" s="4"/>
      <c r="J79" s="4"/>
      <c r="K79" s="4"/>
      <c r="L79" s="106"/>
      <c r="M79" s="106"/>
      <c r="N79" s="106"/>
      <c r="O79" s="107" t="s">
        <v>45</v>
      </c>
      <c r="P79" s="107">
        <v>1</v>
      </c>
      <c r="Q79" s="106"/>
      <c r="R79" s="108"/>
      <c r="S79" s="109">
        <v>22</v>
      </c>
      <c r="T79" s="32">
        <f>(N79*R79)</f>
        <v>0</v>
      </c>
      <c r="U79" s="32">
        <f>IF(S79="Без НДС","Без НДС",S79/100*T79)</f>
        <v>0</v>
      </c>
      <c r="V79" s="32">
        <f>IF(S79="Без НДС",T79,U79+T79)</f>
        <v>0</v>
      </c>
    </row>
    <row r="80" spans="2:22" ht="45" x14ac:dyDescent="0.25">
      <c r="B80" s="21">
        <v>50</v>
      </c>
      <c r="C80" s="22" t="s">
        <v>201</v>
      </c>
      <c r="D80" s="45" t="s">
        <v>202</v>
      </c>
      <c r="E80" s="45" t="s">
        <v>203</v>
      </c>
      <c r="F80" s="21" t="s">
        <v>45</v>
      </c>
      <c r="G80" s="21">
        <v>12</v>
      </c>
      <c r="H80" s="4"/>
      <c r="I80" s="4">
        <v>12</v>
      </c>
      <c r="J80" s="4"/>
      <c r="K80" s="4"/>
      <c r="L80" s="106"/>
      <c r="M80" s="106"/>
      <c r="N80" s="106"/>
      <c r="O80" s="107" t="s">
        <v>45</v>
      </c>
      <c r="P80" s="107">
        <v>1</v>
      </c>
      <c r="Q80" s="106"/>
      <c r="R80" s="108"/>
      <c r="S80" s="109">
        <v>22</v>
      </c>
      <c r="T80" s="32">
        <f>(N80*R80)</f>
        <v>0</v>
      </c>
      <c r="U80" s="32">
        <f>IF(S80="Без НДС","Без НДС",S80/100*T80)</f>
        <v>0</v>
      </c>
      <c r="V80" s="32">
        <f>IF(S80="Без НДС",T80,U80+T80)</f>
        <v>0</v>
      </c>
    </row>
    <row r="81" spans="2:22" ht="45" x14ac:dyDescent="0.25">
      <c r="B81" s="21">
        <v>51</v>
      </c>
      <c r="C81" s="22" t="s">
        <v>201</v>
      </c>
      <c r="D81" s="45" t="s">
        <v>202</v>
      </c>
      <c r="E81" s="45" t="s">
        <v>204</v>
      </c>
      <c r="F81" s="21" t="s">
        <v>45</v>
      </c>
      <c r="G81" s="21">
        <v>25</v>
      </c>
      <c r="H81" s="4"/>
      <c r="I81" s="4"/>
      <c r="J81" s="4"/>
      <c r="K81" s="4">
        <v>25</v>
      </c>
      <c r="L81" s="106"/>
      <c r="M81" s="106"/>
      <c r="N81" s="106"/>
      <c r="O81" s="107" t="s">
        <v>45</v>
      </c>
      <c r="P81" s="107">
        <v>1</v>
      </c>
      <c r="Q81" s="106"/>
      <c r="R81" s="108"/>
      <c r="S81" s="109">
        <v>22</v>
      </c>
      <c r="T81" s="32">
        <f>(N81*R81)</f>
        <v>0</v>
      </c>
      <c r="U81" s="32">
        <f>IF(S81="Без НДС","Без НДС",S81/100*T81)</f>
        <v>0</v>
      </c>
      <c r="V81" s="32">
        <f>IF(S81="Без НДС",T81,U81+T81)</f>
        <v>0</v>
      </c>
    </row>
    <row r="82" spans="2:22" ht="30" x14ac:dyDescent="0.25">
      <c r="B82" s="21">
        <v>52</v>
      </c>
      <c r="C82" s="22" t="s">
        <v>201</v>
      </c>
      <c r="D82" s="45" t="s">
        <v>202</v>
      </c>
      <c r="E82" s="45" t="s">
        <v>197</v>
      </c>
      <c r="F82" s="21" t="s">
        <v>45</v>
      </c>
      <c r="G82" s="21">
        <v>10</v>
      </c>
      <c r="H82" s="4">
        <v>10</v>
      </c>
      <c r="I82" s="4"/>
      <c r="J82" s="4"/>
      <c r="K82" s="4"/>
      <c r="L82" s="106"/>
      <c r="M82" s="106"/>
      <c r="N82" s="106"/>
      <c r="O82" s="107" t="s">
        <v>45</v>
      </c>
      <c r="P82" s="107">
        <v>1</v>
      </c>
      <c r="Q82" s="106"/>
      <c r="R82" s="108"/>
      <c r="S82" s="109">
        <v>22</v>
      </c>
      <c r="T82" s="32">
        <f>(N82*R82)</f>
        <v>0</v>
      </c>
      <c r="U82" s="32">
        <f>IF(S82="Без НДС","Без НДС",S82/100*T82)</f>
        <v>0</v>
      </c>
      <c r="V82" s="32">
        <f>IF(S82="Без НДС",T82,U82+T82)</f>
        <v>0</v>
      </c>
    </row>
    <row r="83" spans="2:22" ht="30" x14ac:dyDescent="0.25">
      <c r="B83" s="21">
        <v>53</v>
      </c>
      <c r="C83" s="22" t="s">
        <v>205</v>
      </c>
      <c r="D83" s="45" t="s">
        <v>206</v>
      </c>
      <c r="E83" s="45"/>
      <c r="F83" s="21" t="s">
        <v>45</v>
      </c>
      <c r="G83" s="21">
        <v>64</v>
      </c>
      <c r="H83" s="4">
        <v>64</v>
      </c>
      <c r="I83" s="4"/>
      <c r="J83" s="4"/>
      <c r="K83" s="4"/>
      <c r="L83" s="106"/>
      <c r="M83" s="106"/>
      <c r="N83" s="106"/>
      <c r="O83" s="107" t="s">
        <v>45</v>
      </c>
      <c r="P83" s="107">
        <v>1</v>
      </c>
      <c r="Q83" s="106"/>
      <c r="R83" s="108"/>
      <c r="S83" s="109">
        <v>22</v>
      </c>
      <c r="T83" s="32">
        <f>(N83*R83)</f>
        <v>0</v>
      </c>
      <c r="U83" s="32">
        <f>IF(S83="Без НДС","Без НДС",S83/100*T83)</f>
        <v>0</v>
      </c>
      <c r="V83" s="32">
        <f>IF(S83="Без НДС",T83,U83+T83)</f>
        <v>0</v>
      </c>
    </row>
    <row r="84" spans="2:22" x14ac:dyDescent="0.25">
      <c r="B84" s="21">
        <v>54</v>
      </c>
      <c r="C84" s="22" t="s">
        <v>207</v>
      </c>
      <c r="D84" s="45" t="s">
        <v>208</v>
      </c>
      <c r="E84" s="45"/>
      <c r="F84" s="21" t="s">
        <v>45</v>
      </c>
      <c r="G84" s="21">
        <v>2</v>
      </c>
      <c r="H84" s="4">
        <v>2</v>
      </c>
      <c r="I84" s="4"/>
      <c r="J84" s="4"/>
      <c r="K84" s="4"/>
      <c r="L84" s="106"/>
      <c r="M84" s="106"/>
      <c r="N84" s="106"/>
      <c r="O84" s="107" t="s">
        <v>45</v>
      </c>
      <c r="P84" s="107">
        <v>1</v>
      </c>
      <c r="Q84" s="106"/>
      <c r="R84" s="108"/>
      <c r="S84" s="109">
        <v>22</v>
      </c>
      <c r="T84" s="32">
        <f>(N84*R84)</f>
        <v>0</v>
      </c>
      <c r="U84" s="32">
        <f>IF(S84="Без НДС","Без НДС",S84/100*T84)</f>
        <v>0</v>
      </c>
      <c r="V84" s="32">
        <f>IF(S84="Без НДС",T84,U84+T84)</f>
        <v>0</v>
      </c>
    </row>
    <row r="85" spans="2:22" ht="30" x14ac:dyDescent="0.25">
      <c r="B85" s="21">
        <v>55</v>
      </c>
      <c r="C85" s="22" t="s">
        <v>209</v>
      </c>
      <c r="D85" s="45" t="s">
        <v>210</v>
      </c>
      <c r="E85" s="45"/>
      <c r="F85" s="21" t="s">
        <v>45</v>
      </c>
      <c r="G85" s="21">
        <v>1</v>
      </c>
      <c r="H85" s="4">
        <v>1</v>
      </c>
      <c r="I85" s="4"/>
      <c r="J85" s="4"/>
      <c r="K85" s="4"/>
      <c r="L85" s="106"/>
      <c r="M85" s="106"/>
      <c r="N85" s="106"/>
      <c r="O85" s="107" t="s">
        <v>45</v>
      </c>
      <c r="P85" s="107">
        <v>1</v>
      </c>
      <c r="Q85" s="106"/>
      <c r="R85" s="108"/>
      <c r="S85" s="109">
        <v>22</v>
      </c>
      <c r="T85" s="32">
        <f>(N85*R85)</f>
        <v>0</v>
      </c>
      <c r="U85" s="32">
        <f>IF(S85="Без НДС","Без НДС",S85/100*T85)</f>
        <v>0</v>
      </c>
      <c r="V85" s="32">
        <f>IF(S85="Без НДС",T85,U85+T85)</f>
        <v>0</v>
      </c>
    </row>
    <row r="86" spans="2:22" ht="30" x14ac:dyDescent="0.25">
      <c r="B86" s="21">
        <v>56</v>
      </c>
      <c r="C86" s="22" t="s">
        <v>211</v>
      </c>
      <c r="D86" s="45" t="s">
        <v>212</v>
      </c>
      <c r="E86" s="45"/>
      <c r="F86" s="21" t="s">
        <v>45</v>
      </c>
      <c r="G86" s="21">
        <v>6</v>
      </c>
      <c r="H86" s="4">
        <v>6</v>
      </c>
      <c r="I86" s="4"/>
      <c r="J86" s="4"/>
      <c r="K86" s="4"/>
      <c r="L86" s="106"/>
      <c r="M86" s="106"/>
      <c r="N86" s="106"/>
      <c r="O86" s="107" t="s">
        <v>45</v>
      </c>
      <c r="P86" s="107">
        <v>1</v>
      </c>
      <c r="Q86" s="106"/>
      <c r="R86" s="108"/>
      <c r="S86" s="109">
        <v>22</v>
      </c>
      <c r="T86" s="32">
        <f>(N86*R86)</f>
        <v>0</v>
      </c>
      <c r="U86" s="32">
        <f>IF(S86="Без НДС","Без НДС",S86/100*T86)</f>
        <v>0</v>
      </c>
      <c r="V86" s="32">
        <f>IF(S86="Без НДС",T86,U86+T86)</f>
        <v>0</v>
      </c>
    </row>
    <row r="87" spans="2:22" ht="30" x14ac:dyDescent="0.25">
      <c r="B87" s="21">
        <v>57</v>
      </c>
      <c r="C87" s="22" t="s">
        <v>213</v>
      </c>
      <c r="D87" s="45" t="s">
        <v>214</v>
      </c>
      <c r="E87" s="45"/>
      <c r="F87" s="21" t="s">
        <v>45</v>
      </c>
      <c r="G87" s="21">
        <v>6</v>
      </c>
      <c r="H87" s="4">
        <v>6</v>
      </c>
      <c r="I87" s="4"/>
      <c r="J87" s="4"/>
      <c r="K87" s="4"/>
      <c r="L87" s="106"/>
      <c r="M87" s="106"/>
      <c r="N87" s="106"/>
      <c r="O87" s="107" t="s">
        <v>45</v>
      </c>
      <c r="P87" s="107">
        <v>1</v>
      </c>
      <c r="Q87" s="106"/>
      <c r="R87" s="108"/>
      <c r="S87" s="109">
        <v>22</v>
      </c>
      <c r="T87" s="32">
        <f>(N87*R87)</f>
        <v>0</v>
      </c>
      <c r="U87" s="32">
        <f>IF(S87="Без НДС","Без НДС",S87/100*T87)</f>
        <v>0</v>
      </c>
      <c r="V87" s="32">
        <f>IF(S87="Без НДС",T87,U87+T87)</f>
        <v>0</v>
      </c>
    </row>
    <row r="88" spans="2:22" ht="75" x14ac:dyDescent="0.25">
      <c r="B88" s="21">
        <v>58</v>
      </c>
      <c r="C88" s="22" t="s">
        <v>215</v>
      </c>
      <c r="D88" s="45" t="s">
        <v>216</v>
      </c>
      <c r="E88" s="45" t="s">
        <v>217</v>
      </c>
      <c r="F88" s="21" t="s">
        <v>45</v>
      </c>
      <c r="G88" s="21">
        <v>6</v>
      </c>
      <c r="H88" s="4">
        <v>3</v>
      </c>
      <c r="I88" s="4">
        <v>3</v>
      </c>
      <c r="J88" s="4"/>
      <c r="K88" s="4"/>
      <c r="L88" s="106"/>
      <c r="M88" s="106"/>
      <c r="N88" s="106"/>
      <c r="O88" s="107" t="s">
        <v>45</v>
      </c>
      <c r="P88" s="107">
        <v>1</v>
      </c>
      <c r="Q88" s="106"/>
      <c r="R88" s="108"/>
      <c r="S88" s="109">
        <v>22</v>
      </c>
      <c r="T88" s="32">
        <f>(N88*R88)</f>
        <v>0</v>
      </c>
      <c r="U88" s="32">
        <f>IF(S88="Без НДС","Без НДС",S88/100*T88)</f>
        <v>0</v>
      </c>
      <c r="V88" s="32">
        <f>IF(S88="Без НДС",T88,U88+T88)</f>
        <v>0</v>
      </c>
    </row>
    <row r="89" spans="2:22" ht="60" x14ac:dyDescent="0.25">
      <c r="B89" s="21">
        <v>59</v>
      </c>
      <c r="C89" s="22" t="s">
        <v>218</v>
      </c>
      <c r="D89" s="45" t="s">
        <v>219</v>
      </c>
      <c r="E89" s="45"/>
      <c r="F89" s="21" t="s">
        <v>45</v>
      </c>
      <c r="G89" s="21">
        <v>2</v>
      </c>
      <c r="H89" s="4">
        <v>1</v>
      </c>
      <c r="I89" s="4"/>
      <c r="J89" s="4">
        <v>1</v>
      </c>
      <c r="K89" s="4"/>
      <c r="L89" s="106"/>
      <c r="M89" s="106"/>
      <c r="N89" s="106"/>
      <c r="O89" s="107" t="s">
        <v>45</v>
      </c>
      <c r="P89" s="107">
        <v>1</v>
      </c>
      <c r="Q89" s="106"/>
      <c r="R89" s="108"/>
      <c r="S89" s="109">
        <v>22</v>
      </c>
      <c r="T89" s="32">
        <f>(N89*R89)</f>
        <v>0</v>
      </c>
      <c r="U89" s="32">
        <f>IF(S89="Без НДС","Без НДС",S89/100*T89)</f>
        <v>0</v>
      </c>
      <c r="V89" s="32">
        <f>IF(S89="Без НДС",T89,U89+T89)</f>
        <v>0</v>
      </c>
    </row>
    <row r="90" spans="2:22" ht="45" x14ac:dyDescent="0.25">
      <c r="B90" s="21">
        <v>60</v>
      </c>
      <c r="C90" s="22" t="s">
        <v>220</v>
      </c>
      <c r="D90" s="45" t="s">
        <v>221</v>
      </c>
      <c r="E90" s="45" t="s">
        <v>222</v>
      </c>
      <c r="F90" s="21" t="s">
        <v>45</v>
      </c>
      <c r="G90" s="21">
        <v>1</v>
      </c>
      <c r="H90" s="4"/>
      <c r="I90" s="4">
        <v>1</v>
      </c>
      <c r="J90" s="4"/>
      <c r="K90" s="4"/>
      <c r="L90" s="106"/>
      <c r="M90" s="106"/>
      <c r="N90" s="106"/>
      <c r="O90" s="107" t="s">
        <v>45</v>
      </c>
      <c r="P90" s="107">
        <v>1</v>
      </c>
      <c r="Q90" s="106"/>
      <c r="R90" s="108"/>
      <c r="S90" s="109">
        <v>22</v>
      </c>
      <c r="T90" s="32">
        <f>(N90*R90)</f>
        <v>0</v>
      </c>
      <c r="U90" s="32">
        <f>IF(S90="Без НДС","Без НДС",S90/100*T90)</f>
        <v>0</v>
      </c>
      <c r="V90" s="32">
        <f>IF(S90="Без НДС",T90,U90+T90)</f>
        <v>0</v>
      </c>
    </row>
    <row r="91" spans="2:22" ht="30" x14ac:dyDescent="0.25">
      <c r="B91" s="21">
        <v>61</v>
      </c>
      <c r="C91" s="22" t="s">
        <v>223</v>
      </c>
      <c r="D91" s="45" t="s">
        <v>224</v>
      </c>
      <c r="E91" s="45" t="s">
        <v>225</v>
      </c>
      <c r="F91" s="21" t="s">
        <v>45</v>
      </c>
      <c r="G91" s="21">
        <v>1</v>
      </c>
      <c r="H91" s="4"/>
      <c r="I91" s="4">
        <v>1</v>
      </c>
      <c r="J91" s="4"/>
      <c r="K91" s="4"/>
      <c r="L91" s="106"/>
      <c r="M91" s="106"/>
      <c r="N91" s="106"/>
      <c r="O91" s="107" t="s">
        <v>45</v>
      </c>
      <c r="P91" s="107">
        <v>1</v>
      </c>
      <c r="Q91" s="106"/>
      <c r="R91" s="108"/>
      <c r="S91" s="109">
        <v>22</v>
      </c>
      <c r="T91" s="32">
        <f>(N91*R91)</f>
        <v>0</v>
      </c>
      <c r="U91" s="32">
        <f>IF(S91="Без НДС","Без НДС",S91/100*T91)</f>
        <v>0</v>
      </c>
      <c r="V91" s="32">
        <f>IF(S91="Без НДС",T91,U91+T91)</f>
        <v>0</v>
      </c>
    </row>
    <row r="92" spans="2:22" ht="60" x14ac:dyDescent="0.25">
      <c r="B92" s="21">
        <v>62</v>
      </c>
      <c r="C92" s="22" t="s">
        <v>226</v>
      </c>
      <c r="D92" s="45" t="s">
        <v>227</v>
      </c>
      <c r="E92" s="45" t="s">
        <v>228</v>
      </c>
      <c r="F92" s="21" t="s">
        <v>45</v>
      </c>
      <c r="G92" s="21">
        <v>6</v>
      </c>
      <c r="H92" s="4"/>
      <c r="I92" s="4"/>
      <c r="J92" s="4">
        <v>6</v>
      </c>
      <c r="K92" s="4"/>
      <c r="L92" s="106"/>
      <c r="M92" s="106"/>
      <c r="N92" s="106"/>
      <c r="O92" s="107" t="s">
        <v>45</v>
      </c>
      <c r="P92" s="107">
        <v>1</v>
      </c>
      <c r="Q92" s="106"/>
      <c r="R92" s="108"/>
      <c r="S92" s="109">
        <v>22</v>
      </c>
      <c r="T92" s="32">
        <f>(N92*R92)</f>
        <v>0</v>
      </c>
      <c r="U92" s="32">
        <f>IF(S92="Без НДС","Без НДС",S92/100*T92)</f>
        <v>0</v>
      </c>
      <c r="V92" s="32">
        <f>IF(S92="Без НДС",T92,U92+T92)</f>
        <v>0</v>
      </c>
    </row>
    <row r="93" spans="2:22" x14ac:dyDescent="0.25">
      <c r="B93" s="30" t="s">
        <v>32</v>
      </c>
      <c r="C93" s="30"/>
      <c r="D93" s="30"/>
      <c r="E93" s="30"/>
      <c r="F93" s="30"/>
      <c r="G93" s="30">
        <f>SUM(G31:G92)</f>
        <v>605</v>
      </c>
      <c r="H93" s="30"/>
      <c r="I93" s="30"/>
      <c r="J93" s="30"/>
      <c r="K93" s="30"/>
      <c r="L93" s="30"/>
      <c r="M93" s="30"/>
      <c r="N93" s="30">
        <f>SUM(N31:N92)</f>
        <v>0</v>
      </c>
      <c r="O93" s="30"/>
      <c r="P93" s="30"/>
      <c r="Q93" s="30"/>
      <c r="R93" s="31"/>
      <c r="S93" s="31"/>
      <c r="T93" s="31">
        <f>SUM(T31:T92)</f>
        <v>0</v>
      </c>
      <c r="U93" s="31">
        <f>SUM(U31:U92)</f>
        <v>0</v>
      </c>
      <c r="V93" s="31">
        <f>SUM(V31:V92)</f>
        <v>0</v>
      </c>
    </row>
    <row r="95" spans="2:22" x14ac:dyDescent="0.25">
      <c r="C95" s="47"/>
      <c r="D95" s="47"/>
      <c r="E95" s="47"/>
      <c r="F95" s="47"/>
      <c r="H95" s="43"/>
      <c r="L95" s="47"/>
      <c r="M95" s="47"/>
      <c r="N95" s="47"/>
      <c r="O95" s="47"/>
      <c r="P95" s="47"/>
      <c r="Q95" s="47"/>
    </row>
    <row r="96" spans="2:22" x14ac:dyDescent="0.25">
      <c r="C96" s="46" t="s">
        <v>27</v>
      </c>
      <c r="D96" s="46"/>
      <c r="E96" s="46"/>
      <c r="F96" s="46"/>
      <c r="H96" s="2" t="s">
        <v>28</v>
      </c>
      <c r="L96" s="46" t="s">
        <v>29</v>
      </c>
      <c r="M96" s="46"/>
      <c r="N96" s="46"/>
      <c r="O96" s="46"/>
      <c r="P96" s="46"/>
      <c r="Q96" s="46"/>
    </row>
    <row r="98" spans="3:3" x14ac:dyDescent="0.25">
      <c r="C98" s="24" t="s">
        <v>30</v>
      </c>
    </row>
    <row r="99" spans="3:3" x14ac:dyDescent="0.25">
      <c r="C99" s="24" t="s">
        <v>31</v>
      </c>
    </row>
  </sheetData>
  <sheetProtection algorithmName="SHA-512" hashValue="rpYPT6rnjLbRx3OMNtCwSL+4HzFXQwt0iMldsg5CN038B28ay1TYcPHPamhAVXTcXYc0sa61NVGrQWFkwEqcwA==" saltValue="ZCe4zdQUFzp9JCKgmO/Jh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96:F96"/>
    <mergeCell ref="L95:Q95"/>
    <mergeCell ref="L96:Q96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95:F9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S31:S92</xm:sqref>
        </x14:dataValidation>
        <x14:dataValidation type="list" allowBlank="1" showInputMessage="1" showErrorMessage="1">
          <x14:formula1>
            <xm:f>Лист2!$A$1:$A$26</xm:f>
          </x14:formula1>
          <xm:sqref>O31:O92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2026-02-09T02:40:25Z</dcterms:modified>
</cp:coreProperties>
</file>