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Орлова Наталия\3641_ОР_КИП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V36" i="1" s="1"/>
  <c r="T36" i="1"/>
  <c r="V35" i="1"/>
  <c r="U35" i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37" i="1"/>
  <c r="N37" i="1"/>
  <c r="T37" i="1" l="1"/>
  <c r="U37" i="1"/>
  <c r="V37" i="1" l="1"/>
</calcChain>
</file>

<file path=xl/sharedStrings.xml><?xml version="1.0" encoding="utf-8"?>
<sst xmlns="http://schemas.openxmlformats.org/spreadsheetml/2006/main" count="139" uniqueCount="121">
  <si>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</si>
  <si>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</si>
  <si>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</si>
  <si>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</si>
  <si>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</si>
  <si>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</si>
  <si>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</si>
  <si>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</si>
  <si>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</si>
  <si>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</si>
  <si>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</si>
  <si>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</si>
  <si>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</si>
  <si>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</si>
  <si>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</si>
  <si>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</si>
  <si>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</si>
  <si>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</si>
  <si>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</si>
  <si>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</si>
  <si>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</si>
  <si>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</si>
  <si>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</si>
  <si>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</si>
  <si>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</si>
  <si>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</si>
  <si>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</si>
  <si>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</si>
  <si>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</si>
  <si>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</si>
  <si>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</si>
  <si>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</si>
  <si>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</si>
  <si>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</si>
  <si>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</si>
  <si>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</si>
  <si>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</si>
  <si>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</si>
  <si>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</si>
  <si>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</si>
  <si>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</si>
  <si>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</si>
  <si>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</si>
  <si>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</si>
  <si>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</si>
  <si>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</si>
  <si>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</si>
  <si>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</si>
  <si>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</si>
  <si>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</si>
  <si>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</si>
  <si>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</si>
  <si>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</si>
  <si>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</si>
  <si>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</si>
  <si>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</si>
  <si>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</si>
  <si>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</si>
  <si>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</si>
  <si>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</si>
  <si>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</si>
  <si>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</si>
  <si>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</si>
  <si>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</si>
  <si>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</si>
  <si>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</si>
  <si>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</si>
  <si>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</si>
  <si>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</si>
  <si>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</si>
  <si>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</si>
  <si>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</si>
  <si>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</si>
  <si>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</si>
  <si>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</si>
  <si>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</si>
  <si>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</si>
  <si>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</si>
  <si>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</si>
  <si>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</si>
  <si>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</si>
  <si>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</si>
  <si>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</si>
  <si>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</si>
  <si>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</si>
  <si>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</si>
  <si>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</si>
  <si>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</si>
  <si>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</si>
  <si>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</si>
  <si>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</si>
  <si>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</si>
  <si>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</si>
  <si>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</si>
  <si>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2024 году материально-производственных ресурсов для нужд Яйского НПЗ</t>
  </si>
  <si>
    <t xml:space="preserve"> </t>
  </si>
  <si>
    <t>06.11.2024</t>
  </si>
  <si>
    <t>0000-003641</t>
  </si>
  <si>
    <t>Лот делимый.</t>
  </si>
  <si>
    <t>`000010519</t>
  </si>
  <si>
    <t>Регулятор   MADAS FRG/2МВZ "СТАНДАРТ" DN-25</t>
  </si>
  <si>
    <t>`000023649</t>
  </si>
  <si>
    <t>Источник высокого напряжения  ИВН-ТР-М(220v, 250vA)</t>
  </si>
  <si>
    <t>Источник высокого напряжения ИВН-ТР-М(220v, 250vA)</t>
  </si>
  <si>
    <t>`000028821</t>
  </si>
  <si>
    <t>Электромагнитный клапан ЭМКГ8-6-10-220-а168Е</t>
  </si>
  <si>
    <t>Номинальный диаметр: 6мм; Максимальное рабочее давление: 10 ати; Присоелинение: 1/2"; напряжение питания: ≈220 В, 50 ГЦ</t>
  </si>
  <si>
    <t>`000038631</t>
  </si>
  <si>
    <t>Датчик разрежения (от -400 до 0 Па)</t>
  </si>
  <si>
    <t>Измеряемая среда- газ, измеряемое давление (от -400 до 0 Па), точность измерения ±0.06%, температура измеряемой среды 300÷600 °С, выходной сигнал 4-20мА, HART, клапанный блок БКН-3, соединение c процессом 1/2 NPT</t>
  </si>
  <si>
    <t>`000039561</t>
  </si>
  <si>
    <t>Механизм исполнительный однооборотный взрывозащищенный МЭО(Ф)-250/25-0,25У-IIСТ4-01КУХЛ1 в комплекте с КМЧ (Комплект монтажных частей)</t>
  </si>
  <si>
    <t>ГОСТ IЕС 60079-14-1-2011</t>
  </si>
  <si>
    <t>`000039634</t>
  </si>
  <si>
    <t>Итог</t>
  </si>
  <si>
    <t>Тех-ие хар-ки предлагаемых материалов (Производитель, артикул, ГОСТ и .т.п), и прочая информация позволяющая определить качественные характеристики</t>
  </si>
  <si>
    <t>ед. изм. Поставщика</t>
  </si>
  <si>
    <t>Кол-во</t>
  </si>
  <si>
    <t>Коэфф. пересчета в ед. изм. заказчика</t>
  </si>
  <si>
    <t xml:space="preserve">№ </t>
  </si>
  <si>
    <t>Индикатор уровня жидкости байпасный с защитным кожухом со шкалой и указателями предельных значений уровня. с защитным кожухом со шкалой и указателями предельных значений уровня, с отсечными клапанами, возд.клапан/низ-дренаж., присоединительный размер - G1/2, длина L - межцентровое 1300мм, Давление - Pmax = 25бар, Температура T max = =200 С, Трубка - стекло боросил, фитинг -нерж. уплотн - NBR, фторопласт -4.)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</si>
</sst>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0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5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A34" zoomScaleNormal="100" workbookViewId="0">
      <selection activeCell="C40" sqref="C40:F40"/>
    </sheetView>
  </sheetViews>
  <sheetFormatPr defaultRowHeight="15" x14ac:dyDescent="0.25"/>
  <cols>
    <col min="1" max="1" width="3.42578125" customWidth="1"/>
    <col min="2" max="2" width="5.140625" customWidth="1"/>
    <col min="3" max="3" width="12.5703125" customWidth="1"/>
    <col min="4" max="4" width="60.42578125" customWidth="1"/>
    <col min="5" max="5" width="44.7109375" customWidth="1"/>
    <col min="6" max="11" width="4.85546875" customWidth="1"/>
    <col min="12" max="13" width="43.85546875" customWidth="1"/>
    <col min="14" max="14" width="6.42578125" customWidth="1"/>
    <col min="15" max="15" width="7.28515625" customWidth="1"/>
    <col min="16" max="16" width="7.140625" customWidth="1"/>
    <col min="17" max="17" width="13.5703125" customWidth="1"/>
    <col min="18" max="18" width="21" customWidth="1"/>
    <col min="19" max="19" width="7.42578125" customWidth="1"/>
    <col min="20" max="20" width="17.140625" customWidth="1"/>
    <col min="21" max="22" width="16.140625" customWidth="1"/>
  </cols>
  <sheetData>
    <row r="1" spans="1:21" x14ac:dyDescent="0.25">
      <c r="A1" s="76" t="s">
        <v>91</v>
      </c>
      <c r="B1" s="76"/>
      <c r="C1" s="76"/>
      <c r="D1" s="76"/>
      <c r="E1" s="21"/>
    </row>
    <row r="3" spans="1:21" x14ac:dyDescent="0.25">
      <c r="A3" s="1" t="s">
        <v>0</v>
      </c>
      <c r="D3" s="3" t="s">
        <v>96</v>
      </c>
      <c r="E3" s="22"/>
      <c r="F3" s="1" t="s">
        <v>1</v>
      </c>
      <c r="G3" s="3" t="s">
        <v>97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25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1" t="s">
        <v>3</v>
      </c>
      <c r="M7" s="37"/>
    </row>
    <row r="8" spans="1:21" x14ac:dyDescent="0.25">
      <c r="A8" s="98" t="s">
        <v>88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29" t="s">
        <v>6</v>
      </c>
      <c r="M8" s="30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33"/>
      <c r="M9" s="34"/>
    </row>
    <row r="10" spans="1:21" ht="15.75" thickBot="1" x14ac:dyDescent="0.3">
      <c r="A10" s="48" t="s">
        <v>34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1" t="s">
        <v>35</v>
      </c>
      <c r="M10" s="32"/>
    </row>
    <row r="11" spans="1:21" x14ac:dyDescent="0.25">
      <c r="A11" s="67" t="s">
        <v>38</v>
      </c>
      <c r="B11" s="68"/>
      <c r="C11" s="68"/>
      <c r="D11" s="68"/>
      <c r="E11" s="68"/>
      <c r="F11" s="68"/>
      <c r="G11" s="69"/>
      <c r="H11" s="86" t="s">
        <v>32</v>
      </c>
      <c r="I11" s="87"/>
      <c r="J11" s="87" t="s">
        <v>26</v>
      </c>
      <c r="K11" s="87"/>
      <c r="L11" s="29" t="s">
        <v>33</v>
      </c>
      <c r="M11" s="30" t="s">
        <v>37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33"/>
      <c r="M12" s="34"/>
    </row>
    <row r="13" spans="1:21" ht="29.25" customHeight="1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90</v>
      </c>
      <c r="I13" s="93"/>
      <c r="J13" s="93"/>
      <c r="K13" s="93"/>
      <c r="L13" s="93"/>
      <c r="M13" s="94"/>
    </row>
    <row r="14" spans="1:21" ht="29.25" customHeight="1" thickBot="1" x14ac:dyDescent="0.3">
      <c r="A14" s="61" t="s">
        <v>9</v>
      </c>
      <c r="B14" s="62"/>
      <c r="C14" s="62"/>
      <c r="D14" s="62"/>
      <c r="E14" s="62"/>
      <c r="F14" s="62"/>
      <c r="G14" s="63"/>
      <c r="H14" s="92" t="s">
        <v>85</v>
      </c>
      <c r="I14" s="93"/>
      <c r="J14" s="93"/>
      <c r="K14" s="93"/>
      <c r="L14" s="93"/>
      <c r="M14" s="94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86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27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2" x14ac:dyDescent="0.25">
      <c r="A18" s="4" t="s">
        <v>13</v>
      </c>
      <c r="B18" s="51" t="s">
        <v>98</v>
      </c>
      <c r="C18" s="52"/>
      <c r="D18" s="52"/>
      <c r="E18" s="52"/>
      <c r="F18" s="52"/>
      <c r="G18" s="52"/>
      <c r="H18" s="52"/>
      <c r="I18" s="52"/>
      <c r="J18" s="53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2" x14ac:dyDescent="0.25">
      <c r="A19" s="4" t="s">
        <v>13</v>
      </c>
      <c r="B19" s="54" t="s">
        <v>87</v>
      </c>
      <c r="C19" s="55"/>
      <c r="D19" s="55"/>
      <c r="E19" s="55"/>
      <c r="F19" s="55"/>
      <c r="G19" s="55"/>
      <c r="H19" s="55"/>
      <c r="I19" s="55"/>
      <c r="J19" s="5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2" x14ac:dyDescent="0.25">
      <c r="A20" s="4" t="s">
        <v>13</v>
      </c>
      <c r="B20" s="54" t="s">
        <v>95</v>
      </c>
      <c r="C20" s="55"/>
      <c r="D20" s="55"/>
      <c r="E20" s="55"/>
      <c r="F20" s="55"/>
      <c r="G20" s="55"/>
      <c r="H20" s="55"/>
      <c r="I20" s="55"/>
      <c r="J20" s="56"/>
      <c r="K20" s="9"/>
      <c r="L20" s="10"/>
      <c r="M20" s="10"/>
      <c r="N20" s="5"/>
      <c r="O20" s="5"/>
      <c r="P20" s="5"/>
      <c r="Q20" s="5"/>
      <c r="R20" s="5"/>
      <c r="S20" s="5"/>
      <c r="T20" s="5"/>
      <c r="U20" s="5"/>
    </row>
    <row r="21" spans="1:22" ht="15.75" thickBot="1" x14ac:dyDescent="0.3">
      <c r="A21" s="9"/>
      <c r="B21" s="6" t="s">
        <v>14</v>
      </c>
      <c r="C21" s="7"/>
      <c r="D21" s="5"/>
      <c r="E21" s="5"/>
      <c r="F21" s="9"/>
      <c r="G21" s="12"/>
      <c r="H21" s="5"/>
      <c r="I21" s="5"/>
      <c r="J21" s="5"/>
      <c r="K21" s="9"/>
      <c r="L21" s="10"/>
      <c r="M21" s="10"/>
      <c r="N21" s="5"/>
      <c r="O21" s="5"/>
      <c r="P21" s="5"/>
      <c r="Q21" s="5"/>
      <c r="R21" s="5"/>
      <c r="S21" s="5"/>
      <c r="T21" s="5"/>
      <c r="U21" s="5"/>
    </row>
    <row r="22" spans="1:22" ht="15.75" thickBot="1" x14ac:dyDescent="0.3">
      <c r="A22" s="9"/>
      <c r="B22" s="11"/>
      <c r="C22" s="7" t="s">
        <v>15</v>
      </c>
      <c r="D22" s="5"/>
      <c r="E22" s="5"/>
      <c r="F22" s="9"/>
      <c r="G22" s="12"/>
      <c r="H22" s="5"/>
      <c r="I22" s="5"/>
      <c r="J22" s="5"/>
      <c r="K22" s="9"/>
      <c r="L22" s="10"/>
      <c r="M22" s="10"/>
      <c r="N22" s="5"/>
      <c r="O22" s="5"/>
      <c r="P22" s="5"/>
      <c r="Q22" s="5"/>
      <c r="R22" s="5"/>
      <c r="S22" s="5"/>
      <c r="T22" s="5"/>
      <c r="U22" s="5"/>
    </row>
    <row r="23" spans="1:22" ht="15.75" thickBot="1" x14ac:dyDescent="0.3">
      <c r="A23" s="9"/>
      <c r="B23" s="16"/>
      <c r="C23" s="7" t="s">
        <v>16</v>
      </c>
      <c r="D23" s="5"/>
      <c r="E23" s="5"/>
      <c r="F23" s="9"/>
      <c r="G23" s="12"/>
      <c r="H23" s="5"/>
      <c r="I23" s="5"/>
      <c r="J23" s="5"/>
      <c r="K23" s="9"/>
      <c r="L23" s="10"/>
      <c r="M23" s="10"/>
      <c r="N23" s="5"/>
      <c r="O23" s="5"/>
      <c r="P23" s="5"/>
      <c r="Q23" s="5"/>
      <c r="R23" s="5"/>
      <c r="S23" s="5"/>
      <c r="T23" s="5"/>
      <c r="U23" s="5"/>
    </row>
    <row r="24" spans="1:22" x14ac:dyDescent="0.25">
      <c r="A24" s="5"/>
      <c r="B24" s="13" t="s">
        <v>17</v>
      </c>
      <c r="C24" s="14"/>
      <c r="D24" s="14"/>
      <c r="E24" s="14"/>
      <c r="F24" s="5"/>
      <c r="G24" s="8"/>
      <c r="H24" s="5"/>
      <c r="I24" s="5"/>
      <c r="J24" s="5"/>
      <c r="K24" s="14"/>
      <c r="L24" s="15"/>
      <c r="M24" s="15"/>
      <c r="N24" s="14"/>
      <c r="O24" s="14"/>
      <c r="P24" s="14"/>
      <c r="Q24" s="14"/>
      <c r="R24" s="14"/>
      <c r="S24" s="14"/>
      <c r="T24" s="14"/>
      <c r="U24" s="14"/>
    </row>
    <row r="25" spans="1:22" x14ac:dyDescent="0.25">
      <c r="M25" s="23" t="s">
        <v>68</v>
      </c>
      <c r="N25" s="35" t="s">
        <v>70</v>
      </c>
    </row>
    <row r="26" spans="1:22" ht="15.75" x14ac:dyDescent="0.25">
      <c r="A26" s="73" t="s">
        <v>36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94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24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21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89.25" x14ac:dyDescent="0.25">
      <c r="B30" s="44" t="s">
        <v>119</v>
      </c>
      <c r="C30" s="44" t="s">
        <v>18</v>
      </c>
      <c r="D30" s="45" t="s">
        <v>19</v>
      </c>
      <c r="E30" s="45" t="s">
        <v>41</v>
      </c>
      <c r="F30" s="44" t="s">
        <v>20</v>
      </c>
      <c r="G30" s="44" t="s">
        <v>114</v>
      </c>
      <c r="H30" s="44" t="s">
        <v>81</v>
      </c>
      <c r="I30" s="44" t="s">
        <v>82</v>
      </c>
      <c r="J30" s="44" t="s">
        <v>83</v>
      </c>
      <c r="K30" s="44" t="s">
        <v>84</v>
      </c>
      <c r="L30" s="23" t="s">
        <v>92</v>
      </c>
      <c r="M30" s="23" t="s">
        <v>115</v>
      </c>
      <c r="N30" s="23" t="s">
        <v>117</v>
      </c>
      <c r="O30" s="23" t="s">
        <v>116</v>
      </c>
      <c r="P30" s="23" t="s">
        <v>118</v>
      </c>
      <c r="Q30" s="23" t="s">
        <v>22</v>
      </c>
      <c r="R30" s="23" t="s">
        <v>80</v>
      </c>
      <c r="S30" s="23" t="s">
        <v>93</v>
      </c>
      <c r="T30" s="23" t="s">
        <v>78</v>
      </c>
      <c r="U30" s="23" t="s">
        <v>23</v>
      </c>
      <c r="V30" s="23" t="s">
        <v>79</v>
      </c>
    </row>
    <row r="31" spans="1:22" ht="23.25" customHeight="1" x14ac:dyDescent="0.25">
      <c r="B31" s="38">
        <v>1</v>
      </c>
      <c r="C31" s="39" t="s">
        <v>99</v>
      </c>
      <c r="D31" s="38" t="s">
        <v>100</v>
      </c>
      <c r="E31" s="38"/>
      <c r="F31" s="38" t="s">
        <v>42</v>
      </c>
      <c r="G31" s="38">
        <v>2</v>
      </c>
      <c r="H31" s="38"/>
      <c r="I31" s="38">
        <v>2</v>
      </c>
      <c r="J31" s="38"/>
      <c r="K31" s="38"/>
      <c r="L31" s="40"/>
      <c r="M31" s="40"/>
      <c r="N31" s="40">
        <v>0</v>
      </c>
      <c r="O31" s="40" t="s">
        <v>42</v>
      </c>
      <c r="P31" s="40">
        <v>1</v>
      </c>
      <c r="Q31" s="40"/>
      <c r="R31" s="41">
        <v>0</v>
      </c>
      <c r="S31" s="42">
        <v>20</v>
      </c>
      <c r="T31" s="43">
        <f t="shared" ref="T31:T36" si="0">(N31*R31)</f>
        <v>0</v>
      </c>
      <c r="U31" s="43">
        <f t="shared" ref="U31:U36" si="1">IF(S31="Без НДС","Без НДС",S31/100*T31)</f>
        <v>0</v>
      </c>
      <c r="V31" s="43">
        <f t="shared" ref="V31:V36" si="2">IF(S31="Без НДС",T31,U31+T31)</f>
        <v>0</v>
      </c>
    </row>
    <row r="32" spans="1:22" ht="49.5" customHeight="1" x14ac:dyDescent="0.25">
      <c r="B32" s="38">
        <v>2</v>
      </c>
      <c r="C32" s="39" t="s">
        <v>101</v>
      </c>
      <c r="D32" s="38" t="s">
        <v>102</v>
      </c>
      <c r="E32" s="38" t="s">
        <v>103</v>
      </c>
      <c r="F32" s="38" t="s">
        <v>42</v>
      </c>
      <c r="G32" s="38">
        <v>3</v>
      </c>
      <c r="H32" s="38">
        <v>3</v>
      </c>
      <c r="I32" s="38"/>
      <c r="J32" s="38"/>
      <c r="K32" s="38"/>
      <c r="L32" s="40"/>
      <c r="M32" s="40"/>
      <c r="N32" s="40"/>
      <c r="O32" s="40" t="s">
        <v>42</v>
      </c>
      <c r="P32" s="40">
        <v>1</v>
      </c>
      <c r="Q32" s="40"/>
      <c r="R32" s="41"/>
      <c r="S32" s="42">
        <v>20</v>
      </c>
      <c r="T32" s="43">
        <f t="shared" si="0"/>
        <v>0</v>
      </c>
      <c r="U32" s="43">
        <f t="shared" si="1"/>
        <v>0</v>
      </c>
      <c r="V32" s="43">
        <f t="shared" si="2"/>
        <v>0</v>
      </c>
    </row>
    <row r="33" spans="2:22" ht="57.75" customHeight="1" x14ac:dyDescent="0.25">
      <c r="B33" s="38">
        <v>3</v>
      </c>
      <c r="C33" s="39" t="s">
        <v>104</v>
      </c>
      <c r="D33" s="38" t="s">
        <v>105</v>
      </c>
      <c r="E33" s="38" t="s">
        <v>106</v>
      </c>
      <c r="F33" s="38" t="s">
        <v>42</v>
      </c>
      <c r="G33" s="38">
        <v>5</v>
      </c>
      <c r="H33" s="38">
        <v>5</v>
      </c>
      <c r="I33" s="38"/>
      <c r="J33" s="38"/>
      <c r="K33" s="38"/>
      <c r="L33" s="40"/>
      <c r="M33" s="40"/>
      <c r="N33" s="40"/>
      <c r="O33" s="40" t="s">
        <v>42</v>
      </c>
      <c r="P33" s="40">
        <v>1</v>
      </c>
      <c r="Q33" s="40"/>
      <c r="R33" s="41"/>
      <c r="S33" s="42">
        <v>20</v>
      </c>
      <c r="T33" s="43">
        <f t="shared" si="0"/>
        <v>0</v>
      </c>
      <c r="U33" s="43">
        <f t="shared" si="1"/>
        <v>0</v>
      </c>
      <c r="V33" s="43">
        <f t="shared" si="2"/>
        <v>0</v>
      </c>
    </row>
    <row r="34" spans="2:22" ht="96" customHeight="1" x14ac:dyDescent="0.25">
      <c r="B34" s="38">
        <v>4</v>
      </c>
      <c r="C34" s="39" t="s">
        <v>107</v>
      </c>
      <c r="D34" s="38" t="s">
        <v>108</v>
      </c>
      <c r="E34" s="38" t="s">
        <v>109</v>
      </c>
      <c r="F34" s="38" t="s">
        <v>42</v>
      </c>
      <c r="G34" s="38">
        <v>2</v>
      </c>
      <c r="H34" s="38">
        <v>2</v>
      </c>
      <c r="I34" s="38"/>
      <c r="J34" s="38"/>
      <c r="K34" s="38"/>
      <c r="L34" s="40"/>
      <c r="M34" s="40"/>
      <c r="N34" s="40"/>
      <c r="O34" s="40" t="s">
        <v>42</v>
      </c>
      <c r="P34" s="40">
        <v>1</v>
      </c>
      <c r="Q34" s="40"/>
      <c r="R34" s="41"/>
      <c r="S34" s="42">
        <v>20</v>
      </c>
      <c r="T34" s="43">
        <f t="shared" si="0"/>
        <v>0</v>
      </c>
      <c r="U34" s="43">
        <f t="shared" si="1"/>
        <v>0</v>
      </c>
      <c r="V34" s="43">
        <f t="shared" si="2"/>
        <v>0</v>
      </c>
    </row>
    <row r="35" spans="2:22" ht="59.25" customHeight="1" x14ac:dyDescent="0.25">
      <c r="B35" s="38">
        <v>5</v>
      </c>
      <c r="C35" s="39" t="s">
        <v>110</v>
      </c>
      <c r="D35" s="38" t="s">
        <v>111</v>
      </c>
      <c r="E35" s="38" t="s">
        <v>112</v>
      </c>
      <c r="F35" s="38" t="s">
        <v>42</v>
      </c>
      <c r="G35" s="38">
        <v>14</v>
      </c>
      <c r="H35" s="38"/>
      <c r="I35" s="38">
        <v>14</v>
      </c>
      <c r="J35" s="38"/>
      <c r="K35" s="38"/>
      <c r="L35" s="40"/>
      <c r="M35" s="40"/>
      <c r="N35" s="40"/>
      <c r="O35" s="40" t="s">
        <v>42</v>
      </c>
      <c r="P35" s="40">
        <v>1</v>
      </c>
      <c r="Q35" s="40"/>
      <c r="R35" s="41"/>
      <c r="S35" s="42">
        <v>20</v>
      </c>
      <c r="T35" s="43">
        <f t="shared" si="0"/>
        <v>0</v>
      </c>
      <c r="U35" s="43">
        <f t="shared" si="1"/>
        <v>0</v>
      </c>
      <c r="V35" s="43">
        <f t="shared" si="2"/>
        <v>0</v>
      </c>
    </row>
    <row r="36" spans="2:22" ht="145.5" customHeight="1" x14ac:dyDescent="0.25">
      <c r="B36" s="38">
        <v>6</v>
      </c>
      <c r="C36" s="39" t="s">
        <v>113</v>
      </c>
      <c r="D36" s="38" t="s">
        <v>120</v>
      </c>
      <c r="E36" s="38"/>
      <c r="F36" s="38" t="s">
        <v>42</v>
      </c>
      <c r="G36" s="38">
        <v>2</v>
      </c>
      <c r="H36" s="38"/>
      <c r="I36" s="38">
        <v>2</v>
      </c>
      <c r="J36" s="38"/>
      <c r="K36" s="38"/>
      <c r="L36" s="40"/>
      <c r="M36" s="40"/>
      <c r="N36" s="40"/>
      <c r="O36" s="40" t="s">
        <v>42</v>
      </c>
      <c r="P36" s="40">
        <v>1</v>
      </c>
      <c r="Q36" s="40"/>
      <c r="R36" s="41"/>
      <c r="S36" s="42">
        <v>20</v>
      </c>
      <c r="T36" s="43">
        <f t="shared" si="0"/>
        <v>0</v>
      </c>
      <c r="U36" s="43">
        <f t="shared" si="1"/>
        <v>0</v>
      </c>
      <c r="V36" s="43">
        <f t="shared" si="2"/>
        <v>0</v>
      </c>
    </row>
    <row r="37" spans="2:22" x14ac:dyDescent="0.25">
      <c r="B37" s="24"/>
      <c r="C37" s="24"/>
      <c r="D37" s="24" t="s">
        <v>31</v>
      </c>
      <c r="E37" s="24"/>
      <c r="F37" s="24"/>
      <c r="G37" s="24">
        <f>SUM(G31:G36)</f>
        <v>28</v>
      </c>
      <c r="H37" s="24"/>
      <c r="I37" s="24"/>
      <c r="J37" s="24"/>
      <c r="K37" s="24"/>
      <c r="L37" s="24"/>
      <c r="M37" s="24"/>
      <c r="N37" s="24">
        <f>SUM(N31:N36)</f>
        <v>0</v>
      </c>
      <c r="O37" s="24"/>
      <c r="P37" s="24"/>
      <c r="Q37" s="24"/>
      <c r="R37" s="25"/>
      <c r="S37" s="25"/>
      <c r="T37" s="25">
        <f>SUM(T31:T36)</f>
        <v>0</v>
      </c>
      <c r="U37" s="25">
        <f>SUM(U31:U36)</f>
        <v>0</v>
      </c>
      <c r="V37" s="25">
        <f>SUM(V31:V36)</f>
        <v>0</v>
      </c>
    </row>
    <row r="39" spans="2:22" x14ac:dyDescent="0.25">
      <c r="C39" s="47"/>
      <c r="D39" s="47"/>
      <c r="E39" s="47"/>
      <c r="F39" s="47"/>
      <c r="H39" s="36"/>
      <c r="L39" s="47"/>
      <c r="M39" s="47"/>
      <c r="N39" s="47"/>
      <c r="O39" s="47"/>
      <c r="P39" s="47"/>
      <c r="Q39" s="47"/>
    </row>
    <row r="40" spans="2:22" x14ac:dyDescent="0.25">
      <c r="C40" s="46" t="s">
        <v>26</v>
      </c>
      <c r="D40" s="46"/>
      <c r="E40" s="46"/>
      <c r="F40" s="46"/>
      <c r="H40" s="2" t="s">
        <v>27</v>
      </c>
      <c r="L40" s="46" t="s">
        <v>28</v>
      </c>
      <c r="M40" s="46"/>
      <c r="N40" s="46"/>
      <c r="O40" s="46"/>
      <c r="P40" s="46"/>
      <c r="Q40" s="46"/>
    </row>
    <row r="42" spans="2:22" x14ac:dyDescent="0.25">
      <c r="C42" s="20" t="s">
        <v>29</v>
      </c>
    </row>
    <row r="43" spans="2:22" x14ac:dyDescent="0.25">
      <c r="C43" s="20" t="s">
        <v>30</v>
      </c>
    </row>
  </sheetData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0:F40"/>
    <mergeCell ref="L39:Q39"/>
    <mergeCell ref="L40:Q40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9:F39"/>
  </mergeCells>
  <pageMargins left="3.937007874015748E-2" right="3.937007874015748E-2" top="3.937007874015748E-2" bottom="0.15748031496062992" header="0.31496062992125984" footer="0.31496062992125984"/>
  <pageSetup paperSize="9" scale="4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S31:S36</xm:sqref>
        </x14:dataValidation>
        <x14:dataValidation type="list" allowBlank="1" showInputMessage="1" showErrorMessage="1">
          <x14:formula1>
            <xm:f>Лист2!$A$1:$A$26</xm:f>
          </x14:formula1>
          <xm:sqref>O31:O36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26" t="s">
        <v>44</v>
      </c>
      <c r="D1" t="s">
        <v>66</v>
      </c>
      <c r="G1" t="s">
        <v>69</v>
      </c>
    </row>
    <row r="2" spans="1:7" x14ac:dyDescent="0.25">
      <c r="A2" s="26" t="s">
        <v>45</v>
      </c>
      <c r="D2" s="28">
        <v>20</v>
      </c>
      <c r="G2" s="26" t="s">
        <v>71</v>
      </c>
    </row>
    <row r="3" spans="1:7" x14ac:dyDescent="0.25">
      <c r="A3" s="26" t="s">
        <v>46</v>
      </c>
      <c r="D3" s="28">
        <v>10</v>
      </c>
      <c r="G3" s="26" t="s">
        <v>72</v>
      </c>
    </row>
    <row r="4" spans="1:7" x14ac:dyDescent="0.25">
      <c r="A4" s="26" t="s">
        <v>47</v>
      </c>
      <c r="D4" s="28">
        <v>0</v>
      </c>
      <c r="G4" s="26" t="s">
        <v>73</v>
      </c>
    </row>
    <row r="5" spans="1:7" x14ac:dyDescent="0.25">
      <c r="A5" s="26" t="s">
        <v>48</v>
      </c>
      <c r="D5" s="28" t="s">
        <v>67</v>
      </c>
      <c r="G5" s="26" t="s">
        <v>70</v>
      </c>
    </row>
    <row r="6" spans="1:7" x14ac:dyDescent="0.25">
      <c r="A6" s="26" t="s">
        <v>43</v>
      </c>
      <c r="G6" s="26" t="s">
        <v>74</v>
      </c>
    </row>
    <row r="7" spans="1:7" x14ac:dyDescent="0.25">
      <c r="A7" s="26" t="s">
        <v>49</v>
      </c>
      <c r="G7" s="26" t="s">
        <v>75</v>
      </c>
    </row>
    <row r="8" spans="1:7" x14ac:dyDescent="0.25">
      <c r="A8" s="26" t="s">
        <v>50</v>
      </c>
      <c r="G8" s="26" t="s">
        <v>76</v>
      </c>
    </row>
    <row r="9" spans="1:7" x14ac:dyDescent="0.25">
      <c r="A9" s="26" t="s">
        <v>51</v>
      </c>
      <c r="G9" s="26" t="s">
        <v>77</v>
      </c>
    </row>
    <row r="10" spans="1:7" x14ac:dyDescent="0.25">
      <c r="A10" s="26" t="s">
        <v>52</v>
      </c>
    </row>
    <row r="11" spans="1:7" x14ac:dyDescent="0.25">
      <c r="A11" s="26" t="s">
        <v>53</v>
      </c>
    </row>
    <row r="12" spans="1:7" x14ac:dyDescent="0.25">
      <c r="A12" s="26" t="s">
        <v>53</v>
      </c>
    </row>
    <row r="13" spans="1:7" x14ac:dyDescent="0.25">
      <c r="A13" s="26" t="s">
        <v>54</v>
      </c>
    </row>
    <row r="14" spans="1:7" x14ac:dyDescent="0.25">
      <c r="A14" s="26" t="s">
        <v>55</v>
      </c>
    </row>
    <row r="15" spans="1:7" x14ac:dyDescent="0.25">
      <c r="A15" s="26" t="s">
        <v>56</v>
      </c>
    </row>
    <row r="16" spans="1:7" x14ac:dyDescent="0.25">
      <c r="A16" s="26" t="s">
        <v>57</v>
      </c>
    </row>
    <row r="17" spans="1:1" x14ac:dyDescent="0.25">
      <c r="A17" s="26" t="s">
        <v>58</v>
      </c>
    </row>
    <row r="18" spans="1:1" x14ac:dyDescent="0.25">
      <c r="A18" s="26" t="s">
        <v>59</v>
      </c>
    </row>
    <row r="19" spans="1:1" x14ac:dyDescent="0.25">
      <c r="A19" s="26" t="s">
        <v>60</v>
      </c>
    </row>
    <row r="20" spans="1:1" x14ac:dyDescent="0.25">
      <c r="A20" s="26" t="s">
        <v>61</v>
      </c>
    </row>
    <row r="21" spans="1:1" x14ac:dyDescent="0.25">
      <c r="A21" s="26" t="s">
        <v>62</v>
      </c>
    </row>
    <row r="22" spans="1:1" x14ac:dyDescent="0.25">
      <c r="A22" s="26" t="s">
        <v>63</v>
      </c>
    </row>
    <row r="23" spans="1:1" x14ac:dyDescent="0.25">
      <c r="A23" s="26" t="s">
        <v>64</v>
      </c>
    </row>
    <row r="24" spans="1:1" x14ac:dyDescent="0.25">
      <c r="A24" s="26" t="s">
        <v>65</v>
      </c>
    </row>
    <row r="25" spans="1:1" x14ac:dyDescent="0.25">
      <c r="A25" s="26" t="s">
        <v>42</v>
      </c>
    </row>
    <row r="26" spans="1:1" x14ac:dyDescent="0.25">
      <c r="A26" s="26" t="s">
        <v>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33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Орлова Наталья Николаевна</cp:lastModifiedBy>
  <cp:lastPrinted>2024-11-06T09:29:55Z</cp:lastPrinted>
  <dcterms:created xsi:type="dcterms:W3CDTF">2019-10-31T02:36:50Z</dcterms:created>
  <dcterms:modified xsi:type="dcterms:W3CDTF">2024-11-13T04:45:34Z</dcterms:modified>
</cp:coreProperties>
</file>