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1" i="1" l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T62" i="1" s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62" i="1"/>
  <c r="N62" i="1"/>
  <c r="U62" i="1" l="1"/>
  <c r="V62" i="1" l="1"/>
</calcChain>
</file>

<file path=xl/sharedStrings.xml><?xml version="1.0" encoding="utf-8"?>
<sst xmlns="http://schemas.openxmlformats.org/spreadsheetml/2006/main" count="248" uniqueCount="162">
  <si>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</si>
  <si>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</si>
  <si>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</si>
  <si>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</si>
  <si>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</si>
  <si>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</si>
  <si>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</si>
  <si>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</si>
  <si>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</si>
  <si>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</si>
  <si>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</si>
  <si>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</si>
  <si>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</si>
  <si>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</si>
  <si>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</si>
  <si>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</si>
  <si>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</si>
  <si>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</si>
  <si>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</si>
  <si>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</si>
  <si>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</si>
  <si>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</si>
  <si>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</si>
  <si>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</si>
  <si>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</si>
  <si>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</si>
  <si>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</si>
  <si>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</si>
  <si>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</si>
  <si>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</si>
  <si>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</si>
  <si>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</si>
  <si>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</si>
  <si>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</si>
  <si>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</si>
  <si>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</si>
  <si>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</si>
  <si>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</si>
  <si>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</si>
  <si>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</si>
  <si>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</si>
  <si>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</si>
  <si>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</si>
  <si>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</si>
  <si>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</si>
  <si>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</si>
  <si>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</si>
  <si>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</si>
  <si>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</si>
  <si>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</si>
  <si>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</si>
  <si>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</si>
  <si>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</si>
  <si>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</si>
  <si>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</si>
  <si>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</si>
  <si>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</si>
  <si>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</si>
  <si>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</si>
  <si>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</si>
  <si>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</si>
  <si>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</si>
  <si>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</si>
  <si>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</si>
  <si>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</si>
  <si>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</si>
  <si>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</si>
  <si>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</si>
  <si>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</si>
  <si>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</si>
  <si>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</si>
  <si>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</si>
  <si>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</si>
  <si>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</si>
  <si>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</si>
  <si>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</si>
  <si>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</si>
  <si>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</si>
  <si>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</si>
  <si>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</si>
  <si>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</si>
  <si>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</si>
  <si>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</si>
  <si>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</si>
  <si>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</si>
  <si>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</si>
  <si>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</si>
  <si>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</si>
  <si>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</si>
  <si>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</si>
  <si>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</si>
  <si>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</si>
  <si>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</si>
  <si>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</si>
  <si>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</si>
  <si>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</si>
  <si>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</si>
  <si>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</si>
  <si>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</si>
  <si>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</si>
  <si>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</si>
  <si>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</si>
  <si>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12.05.2025</t>
  </si>
  <si>
    <t>0000-004024</t>
  </si>
  <si>
    <t>Лот делимый.</t>
  </si>
  <si>
    <t>`000005876</t>
  </si>
  <si>
    <t>Мыло жидкое - крем 5л GraSS</t>
  </si>
  <si>
    <t>Или аналог</t>
  </si>
  <si>
    <t>`000005877</t>
  </si>
  <si>
    <t>Мыло туалетное твердое (100 гр.)</t>
  </si>
  <si>
    <t>`000005909</t>
  </si>
  <si>
    <t>Пемолюкс 400гр</t>
  </si>
  <si>
    <t>.Пемоксоль необходима хорошего качества как "Пемолюкс сода-экстра5" Не "Бархат-пемоксоль"</t>
  </si>
  <si>
    <t>`000005928</t>
  </si>
  <si>
    <t>Порошок стиральный 3 кг</t>
  </si>
  <si>
    <t>Для автоматической стирки.</t>
  </si>
  <si>
    <t>`000005982</t>
  </si>
  <si>
    <t>Средство для мытья посуды 500мл Фейри</t>
  </si>
  <si>
    <t>`000005983</t>
  </si>
  <si>
    <t>Средство для сантехники Санокс от ржавчины 750мл</t>
  </si>
  <si>
    <t>`000010294</t>
  </si>
  <si>
    <t xml:space="preserve">МЫЛО ЖИДКОЕ ДЕЗИНФИЦИРУЮЩЕЕ </t>
  </si>
  <si>
    <t>Мыло вирулицидного действия типа О'SANA MED" (ОК'САНА МЕД, ФЛАКОН 1 Л С ПОМПОЙ .Сертификат и инструкция по применению с поставкой обязательна.Возможна поставка 30% от партии с помпой,70 % без помпы.</t>
  </si>
  <si>
    <t>`000013003</t>
  </si>
  <si>
    <t>Средство для мытья посуды (5л)</t>
  </si>
  <si>
    <t>`000013004</t>
  </si>
  <si>
    <t>Средство для сантехники 500мл.</t>
  </si>
  <si>
    <t>`000013005</t>
  </si>
  <si>
    <t>Отбеливатель Белизна 1000гр</t>
  </si>
  <si>
    <t>`000013006</t>
  </si>
  <si>
    <t>Жидкое мыло-крем</t>
  </si>
  <si>
    <t>Объем 300 мл</t>
  </si>
  <si>
    <t>`000013007</t>
  </si>
  <si>
    <t>СМС для ручной стирки 400гр</t>
  </si>
  <si>
    <t>`000013008</t>
  </si>
  <si>
    <t>Универсальное моющее ср-во DOMPROFF 750мл</t>
  </si>
  <si>
    <t>`000013009</t>
  </si>
  <si>
    <t>Универсальное моющее ср-во доместос 500мл.</t>
  </si>
  <si>
    <t>`000013018</t>
  </si>
  <si>
    <t>Освежитель воздуха 300мл.</t>
  </si>
  <si>
    <t>`000013019</t>
  </si>
  <si>
    <t>Освежитель воздуха AirWick 250мл. сменый блок</t>
  </si>
  <si>
    <t>`000013020</t>
  </si>
  <si>
    <t>Средство для мытья стекол 500 мл</t>
  </si>
  <si>
    <t>`000013022</t>
  </si>
  <si>
    <t>Средство от засоров Очиститель стоков 1л</t>
  </si>
  <si>
    <t>`000013023</t>
  </si>
  <si>
    <t>ПРОГРЕСС-гель ЭКО универс.ср-вомоющее 1л.</t>
  </si>
  <si>
    <t>`000013026</t>
  </si>
  <si>
    <t>Средство для мытья посуды Фейри 900мл.</t>
  </si>
  <si>
    <t>`000013028</t>
  </si>
  <si>
    <t>Кондиционер для белья Ленор 1л.</t>
  </si>
  <si>
    <t>`000022510</t>
  </si>
  <si>
    <t>средство дезинфицирующее</t>
  </si>
  <si>
    <t>Средство-концентрат дезинфицирующее вирулицидного действия типа АБСОЛЮЦИД дикват, 1000 мл.Сертификат и инструкция по применению с поставкой обязательна.</t>
  </si>
  <si>
    <t>`000027503</t>
  </si>
  <si>
    <t xml:space="preserve">Порошок стиральный СМС автомат  6кг Миф 3в1 </t>
  </si>
  <si>
    <t xml:space="preserve">Порошок стиральный СМС автомат 6кг Миф 3в1 </t>
  </si>
  <si>
    <t>`000034735</t>
  </si>
  <si>
    <t>Белизна гель 3 в 1 (700мл)</t>
  </si>
  <si>
    <t>`000040014</t>
  </si>
  <si>
    <t>мыло твердое туалетное, 200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</si>
</sst>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2</v>
      </c>
      <c r="H31" s="4">
        <v>2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21">
        <v>2</v>
      </c>
      <c r="C32" s="22" t="s">
        <v>105</v>
      </c>
      <c r="D32" s="45" t="s">
        <v>106</v>
      </c>
      <c r="E32" s="45" t="s">
        <v>107</v>
      </c>
      <c r="F32" s="21" t="s">
        <v>46</v>
      </c>
      <c r="G32" s="21">
        <v>18</v>
      </c>
      <c r="H32" s="4">
        <v>15</v>
      </c>
      <c r="I32" s="4">
        <v>3</v>
      </c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108</v>
      </c>
      <c r="D33" s="45" t="s">
        <v>109</v>
      </c>
      <c r="E33" s="45"/>
      <c r="F33" s="21" t="s">
        <v>46</v>
      </c>
      <c r="G33" s="21">
        <v>960</v>
      </c>
      <c r="H33" s="4">
        <v>960</v>
      </c>
      <c r="I33" s="4"/>
      <c r="J33" s="4"/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21">
        <v>4</v>
      </c>
      <c r="C34" s="22" t="s">
        <v>110</v>
      </c>
      <c r="D34" s="45" t="s">
        <v>111</v>
      </c>
      <c r="E34" s="45"/>
      <c r="F34" s="21" t="s">
        <v>46</v>
      </c>
      <c r="G34" s="21">
        <v>18</v>
      </c>
      <c r="H34" s="4">
        <v>9</v>
      </c>
      <c r="I34" s="4">
        <v>9</v>
      </c>
      <c r="J34" s="4"/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30" x14ac:dyDescent="0.25">
      <c r="B35" s="21">
        <v>5</v>
      </c>
      <c r="C35" s="22" t="s">
        <v>110</v>
      </c>
      <c r="D35" s="45" t="s">
        <v>111</v>
      </c>
      <c r="E35" s="45" t="s">
        <v>112</v>
      </c>
      <c r="F35" s="21" t="s">
        <v>46</v>
      </c>
      <c r="G35" s="21">
        <v>131</v>
      </c>
      <c r="H35" s="4">
        <v>101</v>
      </c>
      <c r="I35" s="4">
        <v>30</v>
      </c>
      <c r="J35" s="4"/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x14ac:dyDescent="0.25">
      <c r="B36" s="21">
        <v>6</v>
      </c>
      <c r="C36" s="22" t="s">
        <v>113</v>
      </c>
      <c r="D36" s="45" t="s">
        <v>114</v>
      </c>
      <c r="E36" s="45"/>
      <c r="F36" s="21" t="s">
        <v>46</v>
      </c>
      <c r="G36" s="21">
        <v>36</v>
      </c>
      <c r="H36" s="4">
        <v>18</v>
      </c>
      <c r="I36" s="4">
        <v>18</v>
      </c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x14ac:dyDescent="0.25">
      <c r="B37" s="21">
        <v>7</v>
      </c>
      <c r="C37" s="22" t="s">
        <v>113</v>
      </c>
      <c r="D37" s="45" t="s">
        <v>114</v>
      </c>
      <c r="E37" s="45" t="s">
        <v>115</v>
      </c>
      <c r="F37" s="21" t="s">
        <v>46</v>
      </c>
      <c r="G37" s="21">
        <v>6</v>
      </c>
      <c r="H37" s="4">
        <v>3</v>
      </c>
      <c r="I37" s="4">
        <v>3</v>
      </c>
      <c r="J37" s="4"/>
      <c r="K37" s="4"/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116</v>
      </c>
      <c r="D38" s="45" t="s">
        <v>117</v>
      </c>
      <c r="E38" s="45"/>
      <c r="F38" s="21" t="s">
        <v>46</v>
      </c>
      <c r="G38" s="21">
        <v>373</v>
      </c>
      <c r="H38" s="4">
        <v>163</v>
      </c>
      <c r="I38" s="4">
        <v>210</v>
      </c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30" x14ac:dyDescent="0.25">
      <c r="B39" s="21">
        <v>9</v>
      </c>
      <c r="C39" s="22" t="s">
        <v>118</v>
      </c>
      <c r="D39" s="45" t="s">
        <v>119</v>
      </c>
      <c r="E39" s="45"/>
      <c r="F39" s="21" t="s">
        <v>46</v>
      </c>
      <c r="G39" s="21">
        <v>328</v>
      </c>
      <c r="H39" s="4">
        <v>133</v>
      </c>
      <c r="I39" s="4">
        <v>195</v>
      </c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118</v>
      </c>
      <c r="D40" s="45" t="s">
        <v>119</v>
      </c>
      <c r="E40" s="45" t="s">
        <v>107</v>
      </c>
      <c r="F40" s="21" t="s">
        <v>46</v>
      </c>
      <c r="G40" s="21">
        <v>12</v>
      </c>
      <c r="H40" s="4">
        <v>6</v>
      </c>
      <c r="I40" s="4">
        <v>6</v>
      </c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75" x14ac:dyDescent="0.25">
      <c r="B41" s="21">
        <v>11</v>
      </c>
      <c r="C41" s="22" t="s">
        <v>120</v>
      </c>
      <c r="D41" s="45" t="s">
        <v>121</v>
      </c>
      <c r="E41" s="45" t="s">
        <v>122</v>
      </c>
      <c r="F41" s="21" t="s">
        <v>46</v>
      </c>
      <c r="G41" s="21">
        <v>120</v>
      </c>
      <c r="H41" s="4">
        <v>60</v>
      </c>
      <c r="I41" s="4">
        <v>60</v>
      </c>
      <c r="J41" s="4"/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30" x14ac:dyDescent="0.25">
      <c r="B42" s="21">
        <v>12</v>
      </c>
      <c r="C42" s="22" t="s">
        <v>123</v>
      </c>
      <c r="D42" s="45" t="s">
        <v>124</v>
      </c>
      <c r="E42" s="45"/>
      <c r="F42" s="21" t="s">
        <v>46</v>
      </c>
      <c r="G42" s="21">
        <v>15</v>
      </c>
      <c r="H42" s="4">
        <v>6</v>
      </c>
      <c r="I42" s="4">
        <v>9</v>
      </c>
      <c r="J42" s="4"/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125</v>
      </c>
      <c r="D43" s="45" t="s">
        <v>126</v>
      </c>
      <c r="E43" s="45"/>
      <c r="F43" s="21" t="s">
        <v>46</v>
      </c>
      <c r="G43" s="21">
        <v>312</v>
      </c>
      <c r="H43" s="4">
        <v>156</v>
      </c>
      <c r="I43" s="4">
        <v>156</v>
      </c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x14ac:dyDescent="0.25">
      <c r="B44" s="21">
        <v>14</v>
      </c>
      <c r="C44" s="22" t="s">
        <v>127</v>
      </c>
      <c r="D44" s="45" t="s">
        <v>128</v>
      </c>
      <c r="E44" s="45"/>
      <c r="F44" s="21" t="s">
        <v>46</v>
      </c>
      <c r="G44" s="21">
        <v>60</v>
      </c>
      <c r="H44" s="4">
        <v>30</v>
      </c>
      <c r="I44" s="4">
        <v>30</v>
      </c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x14ac:dyDescent="0.25">
      <c r="B45" s="21">
        <v>15</v>
      </c>
      <c r="C45" s="22" t="s">
        <v>129</v>
      </c>
      <c r="D45" s="45" t="s">
        <v>130</v>
      </c>
      <c r="E45" s="45" t="s">
        <v>131</v>
      </c>
      <c r="F45" s="21" t="s">
        <v>46</v>
      </c>
      <c r="G45" s="21">
        <v>58</v>
      </c>
      <c r="H45" s="4">
        <v>28</v>
      </c>
      <c r="I45" s="4">
        <v>30</v>
      </c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x14ac:dyDescent="0.25">
      <c r="B46" s="21">
        <v>16</v>
      </c>
      <c r="C46" s="22" t="s">
        <v>132</v>
      </c>
      <c r="D46" s="45" t="s">
        <v>133</v>
      </c>
      <c r="E46" s="45"/>
      <c r="F46" s="21" t="s">
        <v>46</v>
      </c>
      <c r="G46" s="21">
        <v>50</v>
      </c>
      <c r="H46" s="4">
        <v>20</v>
      </c>
      <c r="I46" s="4">
        <v>30</v>
      </c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30" x14ac:dyDescent="0.25">
      <c r="B47" s="21">
        <v>17</v>
      </c>
      <c r="C47" s="22" t="s">
        <v>134</v>
      </c>
      <c r="D47" s="45" t="s">
        <v>135</v>
      </c>
      <c r="E47" s="45"/>
      <c r="F47" s="21" t="s">
        <v>46</v>
      </c>
      <c r="G47" s="21">
        <v>245</v>
      </c>
      <c r="H47" s="4">
        <v>104</v>
      </c>
      <c r="I47" s="4">
        <v>141</v>
      </c>
      <c r="J47" s="4"/>
      <c r="K47" s="4"/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30" x14ac:dyDescent="0.25">
      <c r="B48" s="21">
        <v>18</v>
      </c>
      <c r="C48" s="22" t="s">
        <v>136</v>
      </c>
      <c r="D48" s="45" t="s">
        <v>137</v>
      </c>
      <c r="E48" s="45"/>
      <c r="F48" s="21" t="s">
        <v>46</v>
      </c>
      <c r="G48" s="21">
        <v>254</v>
      </c>
      <c r="H48" s="4">
        <v>104</v>
      </c>
      <c r="I48" s="4">
        <v>150</v>
      </c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30" x14ac:dyDescent="0.25">
      <c r="B49" s="21">
        <v>19</v>
      </c>
      <c r="C49" s="22" t="s">
        <v>136</v>
      </c>
      <c r="D49" s="45" t="s">
        <v>137</v>
      </c>
      <c r="E49" s="45" t="s">
        <v>107</v>
      </c>
      <c r="F49" s="21" t="s">
        <v>46</v>
      </c>
      <c r="G49" s="21">
        <v>12</v>
      </c>
      <c r="H49" s="4">
        <v>6</v>
      </c>
      <c r="I49" s="4">
        <v>6</v>
      </c>
      <c r="J49" s="4"/>
      <c r="K49" s="4"/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x14ac:dyDescent="0.25">
      <c r="B50" s="21">
        <v>20</v>
      </c>
      <c r="C50" s="22" t="s">
        <v>138</v>
      </c>
      <c r="D50" s="45" t="s">
        <v>139</v>
      </c>
      <c r="E50" s="45"/>
      <c r="F50" s="21" t="s">
        <v>46</v>
      </c>
      <c r="G50" s="21">
        <v>240</v>
      </c>
      <c r="H50" s="4">
        <v>180</v>
      </c>
      <c r="I50" s="4">
        <v>60</v>
      </c>
      <c r="J50" s="4"/>
      <c r="K50" s="4"/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30" x14ac:dyDescent="0.25">
      <c r="B51" s="21">
        <v>21</v>
      </c>
      <c r="C51" s="22" t="s">
        <v>140</v>
      </c>
      <c r="D51" s="45" t="s">
        <v>141</v>
      </c>
      <c r="E51" s="45"/>
      <c r="F51" s="21" t="s">
        <v>46</v>
      </c>
      <c r="G51" s="21">
        <v>43</v>
      </c>
      <c r="H51" s="4">
        <v>18</v>
      </c>
      <c r="I51" s="4">
        <v>25</v>
      </c>
      <c r="J51" s="4"/>
      <c r="K51" s="4"/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30" x14ac:dyDescent="0.25">
      <c r="B52" s="21">
        <v>22</v>
      </c>
      <c r="C52" s="22" t="s">
        <v>142</v>
      </c>
      <c r="D52" s="45" t="s">
        <v>143</v>
      </c>
      <c r="E52" s="45"/>
      <c r="F52" s="21" t="s">
        <v>46</v>
      </c>
      <c r="G52" s="21">
        <v>84</v>
      </c>
      <c r="H52" s="4">
        <v>29</v>
      </c>
      <c r="I52" s="4">
        <v>55</v>
      </c>
      <c r="J52" s="4"/>
      <c r="K52" s="4"/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30" x14ac:dyDescent="0.25">
      <c r="B53" s="21">
        <v>23</v>
      </c>
      <c r="C53" s="22" t="s">
        <v>144</v>
      </c>
      <c r="D53" s="45" t="s">
        <v>145</v>
      </c>
      <c r="E53" s="45"/>
      <c r="F53" s="21" t="s">
        <v>46</v>
      </c>
      <c r="G53" s="21">
        <v>5</v>
      </c>
      <c r="H53" s="4"/>
      <c r="I53" s="4">
        <v>5</v>
      </c>
      <c r="J53" s="4"/>
      <c r="K53" s="4"/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ht="30" x14ac:dyDescent="0.25">
      <c r="B54" s="21">
        <v>24</v>
      </c>
      <c r="C54" s="22" t="s">
        <v>146</v>
      </c>
      <c r="D54" s="45" t="s">
        <v>147</v>
      </c>
      <c r="E54" s="45"/>
      <c r="F54" s="21" t="s">
        <v>46</v>
      </c>
      <c r="G54" s="21">
        <v>216</v>
      </c>
      <c r="H54" s="4">
        <v>108</v>
      </c>
      <c r="I54" s="4">
        <v>108</v>
      </c>
      <c r="J54" s="4"/>
      <c r="K54" s="4"/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ht="30" x14ac:dyDescent="0.25">
      <c r="B55" s="21">
        <v>25</v>
      </c>
      <c r="C55" s="22" t="s">
        <v>146</v>
      </c>
      <c r="D55" s="45" t="s">
        <v>147</v>
      </c>
      <c r="E55" s="45" t="s">
        <v>107</v>
      </c>
      <c r="F55" s="21" t="s">
        <v>46</v>
      </c>
      <c r="G55" s="21">
        <v>24</v>
      </c>
      <c r="H55" s="4">
        <v>12</v>
      </c>
      <c r="I55" s="4">
        <v>12</v>
      </c>
      <c r="J55" s="4"/>
      <c r="K55" s="4"/>
      <c r="L55" s="106"/>
      <c r="M55" s="106"/>
      <c r="N55" s="106"/>
      <c r="O55" s="107" t="s">
        <v>46</v>
      </c>
      <c r="P55" s="107">
        <v>1</v>
      </c>
      <c r="Q55" s="106"/>
      <c r="R55" s="108"/>
      <c r="S55" s="109">
        <v>20</v>
      </c>
      <c r="T55" s="32">
        <f>(N55*R55)</f>
        <v>0</v>
      </c>
      <c r="U55" s="32">
        <f>IF(S55="Без НДС","Без НДС",S55/100*T55)</f>
        <v>0</v>
      </c>
      <c r="V55" s="32">
        <f>IF(S55="Без НДС",T55,U55+T55)</f>
        <v>0</v>
      </c>
    </row>
    <row r="56" spans="2:22" ht="30" x14ac:dyDescent="0.25">
      <c r="B56" s="21">
        <v>26</v>
      </c>
      <c r="C56" s="22" t="s">
        <v>148</v>
      </c>
      <c r="D56" s="45" t="s">
        <v>149</v>
      </c>
      <c r="E56" s="45" t="s">
        <v>107</v>
      </c>
      <c r="F56" s="21" t="s">
        <v>46</v>
      </c>
      <c r="G56" s="21">
        <v>6</v>
      </c>
      <c r="H56" s="4">
        <v>3</v>
      </c>
      <c r="I56" s="4">
        <v>3</v>
      </c>
      <c r="J56" s="4"/>
      <c r="K56" s="4"/>
      <c r="L56" s="106"/>
      <c r="M56" s="106"/>
      <c r="N56" s="106"/>
      <c r="O56" s="107" t="s">
        <v>46</v>
      </c>
      <c r="P56" s="107">
        <v>1</v>
      </c>
      <c r="Q56" s="106"/>
      <c r="R56" s="108"/>
      <c r="S56" s="109">
        <v>20</v>
      </c>
      <c r="T56" s="32">
        <f>(N56*R56)</f>
        <v>0</v>
      </c>
      <c r="U56" s="32">
        <f>IF(S56="Без НДС","Без НДС",S56/100*T56)</f>
        <v>0</v>
      </c>
      <c r="V56" s="32">
        <f>IF(S56="Без НДС",T56,U56+T56)</f>
        <v>0</v>
      </c>
    </row>
    <row r="57" spans="2:22" ht="30" x14ac:dyDescent="0.25">
      <c r="B57" s="21">
        <v>27</v>
      </c>
      <c r="C57" s="22" t="s">
        <v>150</v>
      </c>
      <c r="D57" s="45" t="s">
        <v>151</v>
      </c>
      <c r="E57" s="45" t="s">
        <v>107</v>
      </c>
      <c r="F57" s="21" t="s">
        <v>46</v>
      </c>
      <c r="G57" s="21">
        <v>12</v>
      </c>
      <c r="H57" s="4">
        <v>6</v>
      </c>
      <c r="I57" s="4">
        <v>6</v>
      </c>
      <c r="J57" s="4"/>
      <c r="K57" s="4"/>
      <c r="L57" s="106"/>
      <c r="M57" s="106"/>
      <c r="N57" s="106"/>
      <c r="O57" s="107" t="s">
        <v>46</v>
      </c>
      <c r="P57" s="107">
        <v>1</v>
      </c>
      <c r="Q57" s="106"/>
      <c r="R57" s="108"/>
      <c r="S57" s="109">
        <v>20</v>
      </c>
      <c r="T57" s="32">
        <f>(N57*R57)</f>
        <v>0</v>
      </c>
      <c r="U57" s="32">
        <f>IF(S57="Без НДС","Без НДС",S57/100*T57)</f>
        <v>0</v>
      </c>
      <c r="V57" s="32">
        <f>IF(S57="Без НДС",T57,U57+T57)</f>
        <v>0</v>
      </c>
    </row>
    <row r="58" spans="2:22" ht="60" x14ac:dyDescent="0.25">
      <c r="B58" s="21">
        <v>28</v>
      </c>
      <c r="C58" s="22" t="s">
        <v>152</v>
      </c>
      <c r="D58" s="45" t="s">
        <v>153</v>
      </c>
      <c r="E58" s="45" t="s">
        <v>154</v>
      </c>
      <c r="F58" s="21" t="s">
        <v>46</v>
      </c>
      <c r="G58" s="21">
        <v>36</v>
      </c>
      <c r="H58" s="4">
        <v>18</v>
      </c>
      <c r="I58" s="4">
        <v>18</v>
      </c>
      <c r="J58" s="4"/>
      <c r="K58" s="4"/>
      <c r="L58" s="106"/>
      <c r="M58" s="106"/>
      <c r="N58" s="106"/>
      <c r="O58" s="107" t="s">
        <v>46</v>
      </c>
      <c r="P58" s="107">
        <v>1</v>
      </c>
      <c r="Q58" s="106"/>
      <c r="R58" s="108"/>
      <c r="S58" s="109">
        <v>20</v>
      </c>
      <c r="T58" s="32">
        <f>(N58*R58)</f>
        <v>0</v>
      </c>
      <c r="U58" s="32">
        <f>IF(S58="Без НДС","Без НДС",S58/100*T58)</f>
        <v>0</v>
      </c>
      <c r="V58" s="32">
        <f>IF(S58="Без НДС",T58,U58+T58)</f>
        <v>0</v>
      </c>
    </row>
    <row r="59" spans="2:22" ht="30" x14ac:dyDescent="0.25">
      <c r="B59" s="21">
        <v>29</v>
      </c>
      <c r="C59" s="22" t="s">
        <v>155</v>
      </c>
      <c r="D59" s="45" t="s">
        <v>156</v>
      </c>
      <c r="E59" s="45" t="s">
        <v>157</v>
      </c>
      <c r="F59" s="21" t="s">
        <v>46</v>
      </c>
      <c r="G59" s="21">
        <v>2</v>
      </c>
      <c r="H59" s="4">
        <v>2</v>
      </c>
      <c r="I59" s="4"/>
      <c r="J59" s="4"/>
      <c r="K59" s="4"/>
      <c r="L59" s="106"/>
      <c r="M59" s="106"/>
      <c r="N59" s="106"/>
      <c r="O59" s="107" t="s">
        <v>46</v>
      </c>
      <c r="P59" s="107">
        <v>1</v>
      </c>
      <c r="Q59" s="106"/>
      <c r="R59" s="108"/>
      <c r="S59" s="109">
        <v>20</v>
      </c>
      <c r="T59" s="32">
        <f>(N59*R59)</f>
        <v>0</v>
      </c>
      <c r="U59" s="32">
        <f>IF(S59="Без НДС","Без НДС",S59/100*T59)</f>
        <v>0</v>
      </c>
      <c r="V59" s="32">
        <f>IF(S59="Без НДС",T59,U59+T59)</f>
        <v>0</v>
      </c>
    </row>
    <row r="60" spans="2:22" x14ac:dyDescent="0.25">
      <c r="B60" s="21">
        <v>30</v>
      </c>
      <c r="C60" s="22" t="s">
        <v>158</v>
      </c>
      <c r="D60" s="45" t="s">
        <v>159</v>
      </c>
      <c r="E60" s="45" t="s">
        <v>107</v>
      </c>
      <c r="F60" s="21" t="s">
        <v>46</v>
      </c>
      <c r="G60" s="21">
        <v>260</v>
      </c>
      <c r="H60" s="4">
        <v>104</v>
      </c>
      <c r="I60" s="4">
        <v>156</v>
      </c>
      <c r="J60" s="4"/>
      <c r="K60" s="4"/>
      <c r="L60" s="106"/>
      <c r="M60" s="106"/>
      <c r="N60" s="106"/>
      <c r="O60" s="107" t="s">
        <v>46</v>
      </c>
      <c r="P60" s="107">
        <v>1</v>
      </c>
      <c r="Q60" s="106"/>
      <c r="R60" s="108"/>
      <c r="S60" s="109">
        <v>20</v>
      </c>
      <c r="T60" s="32">
        <f>(N60*R60)</f>
        <v>0</v>
      </c>
      <c r="U60" s="32">
        <f>IF(S60="Без НДС","Без НДС",S60/100*T60)</f>
        <v>0</v>
      </c>
      <c r="V60" s="32">
        <f>IF(S60="Без НДС",T60,U60+T60)</f>
        <v>0</v>
      </c>
    </row>
    <row r="61" spans="2:22" ht="30" x14ac:dyDescent="0.25">
      <c r="B61" s="21">
        <v>31</v>
      </c>
      <c r="C61" s="22" t="s">
        <v>160</v>
      </c>
      <c r="D61" s="45" t="s">
        <v>161</v>
      </c>
      <c r="E61" s="45"/>
      <c r="F61" s="21" t="s">
        <v>46</v>
      </c>
      <c r="G61" s="21">
        <v>4109</v>
      </c>
      <c r="H61" s="4">
        <v>1937</v>
      </c>
      <c r="I61" s="4">
        <v>2172</v>
      </c>
      <c r="J61" s="4"/>
      <c r="K61" s="4"/>
      <c r="L61" s="106"/>
      <c r="M61" s="106"/>
      <c r="N61" s="106"/>
      <c r="O61" s="107" t="s">
        <v>46</v>
      </c>
      <c r="P61" s="107">
        <v>1</v>
      </c>
      <c r="Q61" s="106"/>
      <c r="R61" s="108"/>
      <c r="S61" s="109">
        <v>20</v>
      </c>
      <c r="T61" s="32">
        <f>(N61*R61)</f>
        <v>0</v>
      </c>
      <c r="U61" s="32">
        <f>IF(S61="Без НДС","Без НДС",S61/100*T61)</f>
        <v>0</v>
      </c>
      <c r="V61" s="32">
        <f>IF(S61="Без НДС",T61,U61+T61)</f>
        <v>0</v>
      </c>
    </row>
    <row r="62" spans="2:22" x14ac:dyDescent="0.25">
      <c r="B62" s="30" t="s">
        <v>33</v>
      </c>
      <c r="C62" s="30"/>
      <c r="D62" s="30"/>
      <c r="E62" s="30"/>
      <c r="F62" s="30"/>
      <c r="G62" s="30">
        <f>SUM(G31:G61)</f>
        <v>8047</v>
      </c>
      <c r="H62" s="30"/>
      <c r="I62" s="30"/>
      <c r="J62" s="30"/>
      <c r="K62" s="30"/>
      <c r="L62" s="30"/>
      <c r="M62" s="30"/>
      <c r="N62" s="30">
        <f>SUM(N31:N61)</f>
        <v>0</v>
      </c>
      <c r="O62" s="30"/>
      <c r="P62" s="30"/>
      <c r="Q62" s="30"/>
      <c r="R62" s="31"/>
      <c r="S62" s="31"/>
      <c r="T62" s="31">
        <f>SUM(T31:T61)</f>
        <v>0</v>
      </c>
      <c r="U62" s="31">
        <f>SUM(U31:U61)</f>
        <v>0</v>
      </c>
      <c r="V62" s="31">
        <f>SUM(V31:V61)</f>
        <v>0</v>
      </c>
    </row>
    <row r="64" spans="2:22" x14ac:dyDescent="0.25">
      <c r="C64" s="47"/>
      <c r="D64" s="47"/>
      <c r="E64" s="47"/>
      <c r="F64" s="47"/>
      <c r="H64" s="43"/>
      <c r="L64" s="47"/>
      <c r="M64" s="47"/>
      <c r="N64" s="47"/>
      <c r="O64" s="47"/>
      <c r="P64" s="47"/>
      <c r="Q64" s="47"/>
    </row>
    <row r="65" spans="3:17" x14ac:dyDescent="0.25">
      <c r="C65" s="46" t="s">
        <v>28</v>
      </c>
      <c r="D65" s="46"/>
      <c r="E65" s="46"/>
      <c r="F65" s="46"/>
      <c r="H65" s="2" t="s">
        <v>29</v>
      </c>
      <c r="L65" s="46" t="s">
        <v>30</v>
      </c>
      <c r="M65" s="46"/>
      <c r="N65" s="46"/>
      <c r="O65" s="46"/>
      <c r="P65" s="46"/>
      <c r="Q65" s="46"/>
    </row>
    <row r="67" spans="3:17" x14ac:dyDescent="0.25">
      <c r="C67" s="24" t="s">
        <v>31</v>
      </c>
    </row>
    <row r="68" spans="3:17" x14ac:dyDescent="0.25">
      <c r="C68" s="24" t="s">
        <v>32</v>
      </c>
    </row>
  </sheetData>
  <sheetProtection algorithmName="SHA-512" hashValue="9GkWYjdONXOLHzFSwYG6aif+bwM7H4xicUNRX4g/5tVcZnbIIXuMspAQ2zek+LHaWL4HXMfyl+Z+v0eEuztZEw==" saltValue="qEhaM5rb0nxmlKurLwDgd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65:F65"/>
    <mergeCell ref="L64:Q64"/>
    <mergeCell ref="L65:Q6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64:F6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S31:S61</xm:sqref>
        </x14:dataValidation>
        <x14:dataValidation type="list" allowBlank="1" showInputMessage="1" showErrorMessage="1">
          <x14:formula1>
            <xm:f>Лист2!$A$1:$A$26</xm:f>
          </x14:formula1>
          <xm:sqref>O31:O61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2025-05-13T03:01:17Z</dcterms:modified>
</cp:coreProperties>
</file>