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1" l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64" i="1"/>
  <c r="N64" i="1"/>
  <c r="T64" i="1" l="1"/>
  <c r="U64" i="1"/>
  <c r="V64" i="1" l="1"/>
</calcChain>
</file>

<file path=xl/sharedStrings.xml><?xml version="1.0" encoding="utf-8"?>
<sst xmlns="http://schemas.openxmlformats.org/spreadsheetml/2006/main" count="244" uniqueCount="172">
  <si>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</si>
  <si>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</si>
  <si>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</si>
  <si>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</si>
  <si>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</si>
  <si>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</si>
  <si>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</si>
  <si>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</si>
  <si>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</si>
  <si>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</si>
  <si>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</si>
  <si>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</si>
  <si>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</si>
  <si>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</si>
  <si>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</si>
  <si>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</si>
  <si>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</si>
  <si>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</si>
  <si>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</si>
  <si>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</si>
  <si>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</si>
  <si>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</si>
  <si>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</si>
  <si>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</si>
  <si>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</si>
  <si>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</si>
  <si>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</si>
  <si>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</si>
  <si>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</si>
  <si>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</si>
  <si>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</si>
  <si>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</si>
  <si>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</si>
  <si>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</si>
  <si>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</si>
  <si>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</si>
  <si>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</si>
  <si>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</si>
  <si>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</si>
  <si>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</si>
  <si>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</si>
  <si>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</si>
  <si>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</si>
  <si>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</si>
  <si>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</si>
  <si>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</si>
  <si>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</si>
  <si>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</si>
  <si>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</si>
  <si>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</si>
  <si>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</si>
  <si>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</si>
  <si>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</si>
  <si>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</si>
  <si>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</si>
  <si>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</si>
  <si>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</si>
  <si>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</si>
  <si>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</si>
  <si>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</si>
  <si>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</si>
  <si>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</si>
  <si>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</si>
  <si>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</si>
  <si>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</si>
  <si>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</si>
  <si>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</si>
  <si>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</si>
  <si>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</si>
  <si>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</si>
  <si>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</si>
  <si>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</si>
  <si>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</si>
  <si>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</si>
  <si>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</si>
  <si>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</si>
  <si>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</si>
  <si>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</si>
  <si>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</si>
  <si>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</si>
  <si>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</si>
  <si>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</si>
  <si>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</si>
  <si>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</si>
  <si>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</si>
  <si>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</si>
  <si>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</si>
  <si>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</si>
  <si>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</si>
  <si>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</si>
  <si>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</si>
  <si>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</si>
  <si>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</si>
  <si>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</si>
  <si>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</si>
  <si>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</si>
  <si>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</si>
  <si>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</si>
  <si>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</si>
  <si>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</si>
  <si>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</si>
  <si>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</si>
  <si>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26.06.2025</t>
  </si>
  <si>
    <t>0000-004121</t>
  </si>
  <si>
    <t>Лот делимый.</t>
  </si>
  <si>
    <t>`000005862</t>
  </si>
  <si>
    <t>Метчик М3 комплект №1:№2 ЧИЗ</t>
  </si>
  <si>
    <t>материал Р6М5</t>
  </si>
  <si>
    <t>`000005964</t>
  </si>
  <si>
    <t>Рулетка 10 м * 25 мм</t>
  </si>
  <si>
    <t>`000005966</t>
  </si>
  <si>
    <t>Рулетка 5 м * 19 мм</t>
  </si>
  <si>
    <t>`000006902</t>
  </si>
  <si>
    <t>Круг отрезной абразивный ЗУБР по металлу, для УШМ, 125х1,2х22,2 мм (арт. 36200-125-1.2)</t>
  </si>
  <si>
    <t>`000006931</t>
  </si>
  <si>
    <t>Сверло Ф2мм Р6М5</t>
  </si>
  <si>
    <t>`000007428</t>
  </si>
  <si>
    <t>Сверло Ф3мм Р6М5</t>
  </si>
  <si>
    <t>`000007429</t>
  </si>
  <si>
    <t>Сверло Ф4мм Р6М5</t>
  </si>
  <si>
    <t>`000007430</t>
  </si>
  <si>
    <t>Сверло Ф5мм Р6М5</t>
  </si>
  <si>
    <t>`000009393</t>
  </si>
  <si>
    <t>Метчик 33х2 Р6М5</t>
  </si>
  <si>
    <t>`000009424</t>
  </si>
  <si>
    <t>Сверло Ф6мм.Р6М5</t>
  </si>
  <si>
    <t>`000009425</t>
  </si>
  <si>
    <t>Сверло Ф7мм.Р6М5</t>
  </si>
  <si>
    <t>`000009426</t>
  </si>
  <si>
    <t>Сверло Ф8мм.Р6М5</t>
  </si>
  <si>
    <t>`000009434</t>
  </si>
  <si>
    <t>Круг отрезной ЛУГА-АБРАЗИВ 150 Х 1,6 Х 22 А40 мет+нерж Prem.</t>
  </si>
  <si>
    <t>`000011902</t>
  </si>
  <si>
    <t>Круг отрезной 230х2,5х22</t>
  </si>
  <si>
    <t>`000027235</t>
  </si>
  <si>
    <t xml:space="preserve">Круг зачистной 125х6,0х22 ЛУГА   </t>
  </si>
  <si>
    <t>`000030063</t>
  </si>
  <si>
    <t>Сверло Ф9мм. Р6М5</t>
  </si>
  <si>
    <t>`000030064</t>
  </si>
  <si>
    <t>Сверло Ф10мм. Р6М5</t>
  </si>
  <si>
    <t>`000030087</t>
  </si>
  <si>
    <t>Метчик для трубной резьбы 3/8" Р6М5</t>
  </si>
  <si>
    <t>`000035086</t>
  </si>
  <si>
    <t>Набор съемников подшипников, гидравлический, универсальный 10 т</t>
  </si>
  <si>
    <t>`000038475</t>
  </si>
  <si>
    <t>Универсальный шаблон сварщика НТЦ Эксперт ntc-000010</t>
  </si>
  <si>
    <t>`000038476</t>
  </si>
  <si>
    <t>Набор резьбовых шаблонов ЧИЗ N1 М60</t>
  </si>
  <si>
    <t>`000038477</t>
  </si>
  <si>
    <t>Набор резьбовых шаблонов Туламаш N2</t>
  </si>
  <si>
    <t>`000038478</t>
  </si>
  <si>
    <t>Шаблон для трапецеидальной резьбы ФТ</t>
  </si>
  <si>
    <t>`000038479</t>
  </si>
  <si>
    <t>Домкрат гидравлический бутылочный 30т</t>
  </si>
  <si>
    <t>`000038480</t>
  </si>
  <si>
    <t>Рулон шлифовальный, на тканевой основе, водостойкий Р180</t>
  </si>
  <si>
    <t>`000038481</t>
  </si>
  <si>
    <t>Рулон шлифовальный, на тканевой основе, водостойкий Р240</t>
  </si>
  <si>
    <t>`000038482</t>
  </si>
  <si>
    <t>Бур по бетону SDS-MAX 16 х 400/540 мм</t>
  </si>
  <si>
    <t>`000038483</t>
  </si>
  <si>
    <t>Бур по бетону SDS-MAX 18 х 400/540 мм</t>
  </si>
  <si>
    <t>`000038484</t>
  </si>
  <si>
    <t>Бур по бетону SDS-MAX 20 х 400/540 мм</t>
  </si>
  <si>
    <t>`000038485</t>
  </si>
  <si>
    <t>Бур по бетону SDS-MAX 22 х 400/540 мм</t>
  </si>
  <si>
    <t>`000038486</t>
  </si>
  <si>
    <t>Бур по бетону SDS-MAX 24 х 400/540 мм</t>
  </si>
  <si>
    <t>`000038487</t>
  </si>
  <si>
    <t>Бур по бетону SDS-MAX 28 х 400/540 мм</t>
  </si>
  <si>
    <t>`000038488</t>
  </si>
  <si>
    <t>Бур по бетону SDS-MAX 30 х 400/540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</si>
</sst>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2</v>
      </c>
      <c r="H31" s="4"/>
      <c r="I31" s="4"/>
      <c r="J31" s="4">
        <v>2</v>
      </c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21">
        <v>2</v>
      </c>
      <c r="C32" s="22" t="s">
        <v>108</v>
      </c>
      <c r="D32" s="45" t="s">
        <v>109</v>
      </c>
      <c r="E32" s="45"/>
      <c r="F32" s="21" t="s">
        <v>46</v>
      </c>
      <c r="G32" s="21">
        <v>10</v>
      </c>
      <c r="H32" s="4">
        <v>10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21">
        <v>3</v>
      </c>
      <c r="C33" s="22" t="s">
        <v>110</v>
      </c>
      <c r="D33" s="45" t="s">
        <v>111</v>
      </c>
      <c r="E33" s="45"/>
      <c r="F33" s="21" t="s">
        <v>46</v>
      </c>
      <c r="G33" s="21">
        <v>10</v>
      </c>
      <c r="H33" s="4">
        <v>10</v>
      </c>
      <c r="I33" s="4"/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60" x14ac:dyDescent="0.25">
      <c r="B34" s="21">
        <v>4</v>
      </c>
      <c r="C34" s="22" t="s">
        <v>112</v>
      </c>
      <c r="D34" s="45" t="s">
        <v>113</v>
      </c>
      <c r="E34" s="45"/>
      <c r="F34" s="21" t="s">
        <v>46</v>
      </c>
      <c r="G34" s="21">
        <v>50</v>
      </c>
      <c r="H34" s="4"/>
      <c r="I34" s="4"/>
      <c r="J34" s="4">
        <v>25</v>
      </c>
      <c r="K34" s="4">
        <v>25</v>
      </c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x14ac:dyDescent="0.25">
      <c r="B35" s="21">
        <v>5</v>
      </c>
      <c r="C35" s="22" t="s">
        <v>114</v>
      </c>
      <c r="D35" s="45" t="s">
        <v>115</v>
      </c>
      <c r="E35" s="45"/>
      <c r="F35" s="21" t="s">
        <v>46</v>
      </c>
      <c r="G35" s="21">
        <v>10</v>
      </c>
      <c r="H35" s="4">
        <v>10</v>
      </c>
      <c r="I35" s="4"/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x14ac:dyDescent="0.25">
      <c r="B36" s="21">
        <v>6</v>
      </c>
      <c r="C36" s="22" t="s">
        <v>116</v>
      </c>
      <c r="D36" s="45" t="s">
        <v>117</v>
      </c>
      <c r="E36" s="45"/>
      <c r="F36" s="21" t="s">
        <v>46</v>
      </c>
      <c r="G36" s="21">
        <v>10</v>
      </c>
      <c r="H36" s="4">
        <v>10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x14ac:dyDescent="0.25">
      <c r="B37" s="21">
        <v>7</v>
      </c>
      <c r="C37" s="22" t="s">
        <v>118</v>
      </c>
      <c r="D37" s="45" t="s">
        <v>119</v>
      </c>
      <c r="E37" s="45"/>
      <c r="F37" s="21" t="s">
        <v>46</v>
      </c>
      <c r="G37" s="21">
        <v>10</v>
      </c>
      <c r="H37" s="4">
        <v>10</v>
      </c>
      <c r="I37" s="4"/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x14ac:dyDescent="0.25">
      <c r="B38" s="21">
        <v>8</v>
      </c>
      <c r="C38" s="22" t="s">
        <v>120</v>
      </c>
      <c r="D38" s="45" t="s">
        <v>121</v>
      </c>
      <c r="E38" s="45"/>
      <c r="F38" s="21" t="s">
        <v>46</v>
      </c>
      <c r="G38" s="21">
        <v>10</v>
      </c>
      <c r="H38" s="4">
        <v>10</v>
      </c>
      <c r="I38" s="4"/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x14ac:dyDescent="0.25">
      <c r="B39" s="21">
        <v>9</v>
      </c>
      <c r="C39" s="22" t="s">
        <v>122</v>
      </c>
      <c r="D39" s="45" t="s">
        <v>123</v>
      </c>
      <c r="E39" s="45"/>
      <c r="F39" s="21" t="s">
        <v>46</v>
      </c>
      <c r="G39" s="21">
        <v>2</v>
      </c>
      <c r="H39" s="4">
        <v>2</v>
      </c>
      <c r="I39" s="4"/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x14ac:dyDescent="0.25">
      <c r="B40" s="21">
        <v>10</v>
      </c>
      <c r="C40" s="22" t="s">
        <v>124</v>
      </c>
      <c r="D40" s="45" t="s">
        <v>125</v>
      </c>
      <c r="E40" s="45"/>
      <c r="F40" s="21" t="s">
        <v>46</v>
      </c>
      <c r="G40" s="21">
        <v>10</v>
      </c>
      <c r="H40" s="4">
        <v>10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x14ac:dyDescent="0.25">
      <c r="B41" s="21">
        <v>11</v>
      </c>
      <c r="C41" s="22" t="s">
        <v>126</v>
      </c>
      <c r="D41" s="45" t="s">
        <v>127</v>
      </c>
      <c r="E41" s="45"/>
      <c r="F41" s="21" t="s">
        <v>46</v>
      </c>
      <c r="G41" s="21">
        <v>10</v>
      </c>
      <c r="H41" s="4">
        <v>10</v>
      </c>
      <c r="I41" s="4"/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x14ac:dyDescent="0.25">
      <c r="B42" s="21">
        <v>12</v>
      </c>
      <c r="C42" s="22" t="s">
        <v>128</v>
      </c>
      <c r="D42" s="45" t="s">
        <v>129</v>
      </c>
      <c r="E42" s="45"/>
      <c r="F42" s="21" t="s">
        <v>46</v>
      </c>
      <c r="G42" s="21">
        <v>10</v>
      </c>
      <c r="H42" s="4">
        <v>10</v>
      </c>
      <c r="I42" s="4"/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45" x14ac:dyDescent="0.25">
      <c r="B43" s="21">
        <v>13</v>
      </c>
      <c r="C43" s="22" t="s">
        <v>130</v>
      </c>
      <c r="D43" s="45" t="s">
        <v>131</v>
      </c>
      <c r="E43" s="45"/>
      <c r="F43" s="21" t="s">
        <v>46</v>
      </c>
      <c r="G43" s="21">
        <v>100</v>
      </c>
      <c r="H43" s="4"/>
      <c r="I43" s="4"/>
      <c r="J43" s="4">
        <v>50</v>
      </c>
      <c r="K43" s="4">
        <v>50</v>
      </c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x14ac:dyDescent="0.25">
      <c r="B44" s="21">
        <v>14</v>
      </c>
      <c r="C44" s="22" t="s">
        <v>132</v>
      </c>
      <c r="D44" s="45" t="s">
        <v>133</v>
      </c>
      <c r="E44" s="45"/>
      <c r="F44" s="21" t="s">
        <v>46</v>
      </c>
      <c r="G44" s="21">
        <v>100</v>
      </c>
      <c r="H44" s="4">
        <v>25</v>
      </c>
      <c r="I44" s="4">
        <v>25</v>
      </c>
      <c r="J44" s="4">
        <v>25</v>
      </c>
      <c r="K44" s="4">
        <v>25</v>
      </c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30" x14ac:dyDescent="0.25">
      <c r="B45" s="21">
        <v>15</v>
      </c>
      <c r="C45" s="22" t="s">
        <v>134</v>
      </c>
      <c r="D45" s="45" t="s">
        <v>135</v>
      </c>
      <c r="E45" s="45"/>
      <c r="F45" s="21" t="s">
        <v>46</v>
      </c>
      <c r="G45" s="21">
        <v>20</v>
      </c>
      <c r="H45" s="4"/>
      <c r="I45" s="4">
        <v>10</v>
      </c>
      <c r="J45" s="4">
        <v>10</v>
      </c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x14ac:dyDescent="0.25">
      <c r="B46" s="21">
        <v>16</v>
      </c>
      <c r="C46" s="22" t="s">
        <v>136</v>
      </c>
      <c r="D46" s="45" t="s">
        <v>137</v>
      </c>
      <c r="E46" s="45"/>
      <c r="F46" s="21" t="s">
        <v>46</v>
      </c>
      <c r="G46" s="21">
        <v>10</v>
      </c>
      <c r="H46" s="4">
        <v>10</v>
      </c>
      <c r="I46" s="4"/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x14ac:dyDescent="0.25">
      <c r="B47" s="21">
        <v>17</v>
      </c>
      <c r="C47" s="22" t="s">
        <v>138</v>
      </c>
      <c r="D47" s="45" t="s">
        <v>139</v>
      </c>
      <c r="E47" s="45"/>
      <c r="F47" s="21" t="s">
        <v>46</v>
      </c>
      <c r="G47" s="21">
        <v>10</v>
      </c>
      <c r="H47" s="4">
        <v>10</v>
      </c>
      <c r="I47" s="4"/>
      <c r="J47" s="4"/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30" x14ac:dyDescent="0.25">
      <c r="B48" s="21">
        <v>18</v>
      </c>
      <c r="C48" s="22" t="s">
        <v>140</v>
      </c>
      <c r="D48" s="45" t="s">
        <v>141</v>
      </c>
      <c r="E48" s="45"/>
      <c r="F48" s="21" t="s">
        <v>46</v>
      </c>
      <c r="G48" s="21">
        <v>2</v>
      </c>
      <c r="H48" s="4"/>
      <c r="I48" s="4"/>
      <c r="J48" s="4"/>
      <c r="K48" s="4">
        <v>2</v>
      </c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60" x14ac:dyDescent="0.25">
      <c r="B49" s="21">
        <v>19</v>
      </c>
      <c r="C49" s="22" t="s">
        <v>142</v>
      </c>
      <c r="D49" s="45" t="s">
        <v>143</v>
      </c>
      <c r="E49" s="45"/>
      <c r="F49" s="21" t="s">
        <v>46</v>
      </c>
      <c r="G49" s="21">
        <v>1</v>
      </c>
      <c r="H49" s="4"/>
      <c r="I49" s="4"/>
      <c r="J49" s="4"/>
      <c r="K49" s="4">
        <v>1</v>
      </c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ht="45" x14ac:dyDescent="0.25">
      <c r="B50" s="21">
        <v>20</v>
      </c>
      <c r="C50" s="22" t="s">
        <v>144</v>
      </c>
      <c r="D50" s="45" t="s">
        <v>145</v>
      </c>
      <c r="E50" s="45"/>
      <c r="F50" s="21" t="s">
        <v>46</v>
      </c>
      <c r="G50" s="21">
        <v>2</v>
      </c>
      <c r="H50" s="4">
        <v>2</v>
      </c>
      <c r="I50" s="4"/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30" x14ac:dyDescent="0.25">
      <c r="B51" s="21">
        <v>21</v>
      </c>
      <c r="C51" s="22" t="s">
        <v>146</v>
      </c>
      <c r="D51" s="45" t="s">
        <v>147</v>
      </c>
      <c r="E51" s="45"/>
      <c r="F51" s="21" t="s">
        <v>46</v>
      </c>
      <c r="G51" s="21">
        <v>1</v>
      </c>
      <c r="H51" s="4">
        <v>1</v>
      </c>
      <c r="I51" s="4"/>
      <c r="J51" s="4"/>
      <c r="K51" s="4"/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30" x14ac:dyDescent="0.25">
      <c r="B52" s="21">
        <v>22</v>
      </c>
      <c r="C52" s="22" t="s">
        <v>148</v>
      </c>
      <c r="D52" s="45" t="s">
        <v>149</v>
      </c>
      <c r="E52" s="45"/>
      <c r="F52" s="21" t="s">
        <v>46</v>
      </c>
      <c r="G52" s="21">
        <v>1</v>
      </c>
      <c r="H52" s="4">
        <v>1</v>
      </c>
      <c r="I52" s="4"/>
      <c r="J52" s="4"/>
      <c r="K52" s="4"/>
      <c r="L52" s="106"/>
      <c r="M52" s="106"/>
      <c r="N52" s="106"/>
      <c r="O52" s="107" t="s">
        <v>46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30" x14ac:dyDescent="0.25">
      <c r="B53" s="21">
        <v>23</v>
      </c>
      <c r="C53" s="22" t="s">
        <v>150</v>
      </c>
      <c r="D53" s="45" t="s">
        <v>151</v>
      </c>
      <c r="E53" s="45"/>
      <c r="F53" s="21" t="s">
        <v>46</v>
      </c>
      <c r="G53" s="21">
        <v>1</v>
      </c>
      <c r="H53" s="4">
        <v>1</v>
      </c>
      <c r="I53" s="4"/>
      <c r="J53" s="4"/>
      <c r="K53" s="4"/>
      <c r="L53" s="106"/>
      <c r="M53" s="106"/>
      <c r="N53" s="106"/>
      <c r="O53" s="107" t="s">
        <v>46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ht="30" x14ac:dyDescent="0.25">
      <c r="B54" s="21">
        <v>24</v>
      </c>
      <c r="C54" s="22" t="s">
        <v>152</v>
      </c>
      <c r="D54" s="45" t="s">
        <v>153</v>
      </c>
      <c r="E54" s="45"/>
      <c r="F54" s="21" t="s">
        <v>46</v>
      </c>
      <c r="G54" s="21">
        <v>2</v>
      </c>
      <c r="H54" s="4"/>
      <c r="I54" s="4"/>
      <c r="J54" s="4"/>
      <c r="K54" s="4">
        <v>2</v>
      </c>
      <c r="L54" s="106"/>
      <c r="M54" s="106"/>
      <c r="N54" s="106"/>
      <c r="O54" s="107" t="s">
        <v>46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ht="45" x14ac:dyDescent="0.25">
      <c r="B55" s="21">
        <v>25</v>
      </c>
      <c r="C55" s="22" t="s">
        <v>154</v>
      </c>
      <c r="D55" s="45" t="s">
        <v>155</v>
      </c>
      <c r="E55" s="45"/>
      <c r="F55" s="21" t="s">
        <v>46</v>
      </c>
      <c r="G55" s="21">
        <v>1</v>
      </c>
      <c r="H55" s="4"/>
      <c r="I55" s="4">
        <v>1</v>
      </c>
      <c r="J55" s="4"/>
      <c r="K55" s="4"/>
      <c r="L55" s="106"/>
      <c r="M55" s="106"/>
      <c r="N55" s="106"/>
      <c r="O55" s="107" t="s">
        <v>46</v>
      </c>
      <c r="P55" s="107">
        <v>1</v>
      </c>
      <c r="Q55" s="106"/>
      <c r="R55" s="108"/>
      <c r="S55" s="109">
        <v>20</v>
      </c>
      <c r="T55" s="32">
        <f>(N55*R55)</f>
        <v>0</v>
      </c>
      <c r="U55" s="32">
        <f>IF(S55="Без НДС","Без НДС",S55/100*T55)</f>
        <v>0</v>
      </c>
      <c r="V55" s="32">
        <f>IF(S55="Без НДС",T55,U55+T55)</f>
        <v>0</v>
      </c>
    </row>
    <row r="56" spans="2:22" ht="45" x14ac:dyDescent="0.25">
      <c r="B56" s="21">
        <v>26</v>
      </c>
      <c r="C56" s="22" t="s">
        <v>156</v>
      </c>
      <c r="D56" s="45" t="s">
        <v>157</v>
      </c>
      <c r="E56" s="45"/>
      <c r="F56" s="21" t="s">
        <v>46</v>
      </c>
      <c r="G56" s="21">
        <v>1</v>
      </c>
      <c r="H56" s="4"/>
      <c r="I56" s="4">
        <v>1</v>
      </c>
      <c r="J56" s="4"/>
      <c r="K56" s="4"/>
      <c r="L56" s="106"/>
      <c r="M56" s="106"/>
      <c r="N56" s="106"/>
      <c r="O56" s="107" t="s">
        <v>46</v>
      </c>
      <c r="P56" s="107">
        <v>1</v>
      </c>
      <c r="Q56" s="106"/>
      <c r="R56" s="108"/>
      <c r="S56" s="109">
        <v>20</v>
      </c>
      <c r="T56" s="32">
        <f>(N56*R56)</f>
        <v>0</v>
      </c>
      <c r="U56" s="32">
        <f>IF(S56="Без НДС","Без НДС",S56/100*T56)</f>
        <v>0</v>
      </c>
      <c r="V56" s="32">
        <f>IF(S56="Без НДС",T56,U56+T56)</f>
        <v>0</v>
      </c>
    </row>
    <row r="57" spans="2:22" ht="30" x14ac:dyDescent="0.25">
      <c r="B57" s="21">
        <v>27</v>
      </c>
      <c r="C57" s="22" t="s">
        <v>158</v>
      </c>
      <c r="D57" s="45" t="s">
        <v>159</v>
      </c>
      <c r="E57" s="45"/>
      <c r="F57" s="21" t="s">
        <v>46</v>
      </c>
      <c r="G57" s="21">
        <v>1</v>
      </c>
      <c r="H57" s="4"/>
      <c r="I57" s="4">
        <v>1</v>
      </c>
      <c r="J57" s="4"/>
      <c r="K57" s="4"/>
      <c r="L57" s="106"/>
      <c r="M57" s="106"/>
      <c r="N57" s="106"/>
      <c r="O57" s="107" t="s">
        <v>46</v>
      </c>
      <c r="P57" s="107">
        <v>1</v>
      </c>
      <c r="Q57" s="106"/>
      <c r="R57" s="108"/>
      <c r="S57" s="109">
        <v>20</v>
      </c>
      <c r="T57" s="32">
        <f>(N57*R57)</f>
        <v>0</v>
      </c>
      <c r="U57" s="32">
        <f>IF(S57="Без НДС","Без НДС",S57/100*T57)</f>
        <v>0</v>
      </c>
      <c r="V57" s="32">
        <f>IF(S57="Без НДС",T57,U57+T57)</f>
        <v>0</v>
      </c>
    </row>
    <row r="58" spans="2:22" ht="30" x14ac:dyDescent="0.25">
      <c r="B58" s="21">
        <v>28</v>
      </c>
      <c r="C58" s="22" t="s">
        <v>160</v>
      </c>
      <c r="D58" s="45" t="s">
        <v>161</v>
      </c>
      <c r="E58" s="45"/>
      <c r="F58" s="21" t="s">
        <v>46</v>
      </c>
      <c r="G58" s="21">
        <v>1</v>
      </c>
      <c r="H58" s="4"/>
      <c r="I58" s="4">
        <v>1</v>
      </c>
      <c r="J58" s="4"/>
      <c r="K58" s="4"/>
      <c r="L58" s="106"/>
      <c r="M58" s="106"/>
      <c r="N58" s="106"/>
      <c r="O58" s="107" t="s">
        <v>46</v>
      </c>
      <c r="P58" s="107">
        <v>1</v>
      </c>
      <c r="Q58" s="106"/>
      <c r="R58" s="108"/>
      <c r="S58" s="109">
        <v>20</v>
      </c>
      <c r="T58" s="32">
        <f>(N58*R58)</f>
        <v>0</v>
      </c>
      <c r="U58" s="32">
        <f>IF(S58="Без НДС","Без НДС",S58/100*T58)</f>
        <v>0</v>
      </c>
      <c r="V58" s="32">
        <f>IF(S58="Без НДС",T58,U58+T58)</f>
        <v>0</v>
      </c>
    </row>
    <row r="59" spans="2:22" ht="30" x14ac:dyDescent="0.25">
      <c r="B59" s="21">
        <v>29</v>
      </c>
      <c r="C59" s="22" t="s">
        <v>162</v>
      </c>
      <c r="D59" s="45" t="s">
        <v>163</v>
      </c>
      <c r="E59" s="45"/>
      <c r="F59" s="21" t="s">
        <v>46</v>
      </c>
      <c r="G59" s="21">
        <v>1</v>
      </c>
      <c r="H59" s="4"/>
      <c r="I59" s="4">
        <v>1</v>
      </c>
      <c r="J59" s="4"/>
      <c r="K59" s="4"/>
      <c r="L59" s="106"/>
      <c r="M59" s="106"/>
      <c r="N59" s="106"/>
      <c r="O59" s="107" t="s">
        <v>46</v>
      </c>
      <c r="P59" s="107">
        <v>1</v>
      </c>
      <c r="Q59" s="106"/>
      <c r="R59" s="108"/>
      <c r="S59" s="109">
        <v>20</v>
      </c>
      <c r="T59" s="32">
        <f>(N59*R59)</f>
        <v>0</v>
      </c>
      <c r="U59" s="32">
        <f>IF(S59="Без НДС","Без НДС",S59/100*T59)</f>
        <v>0</v>
      </c>
      <c r="V59" s="32">
        <f>IF(S59="Без НДС",T59,U59+T59)</f>
        <v>0</v>
      </c>
    </row>
    <row r="60" spans="2:22" ht="30" x14ac:dyDescent="0.25">
      <c r="B60" s="21">
        <v>30</v>
      </c>
      <c r="C60" s="22" t="s">
        <v>164</v>
      </c>
      <c r="D60" s="45" t="s">
        <v>165</v>
      </c>
      <c r="E60" s="45"/>
      <c r="F60" s="21" t="s">
        <v>46</v>
      </c>
      <c r="G60" s="21">
        <v>1</v>
      </c>
      <c r="H60" s="4"/>
      <c r="I60" s="4">
        <v>1</v>
      </c>
      <c r="J60" s="4"/>
      <c r="K60" s="4"/>
      <c r="L60" s="106"/>
      <c r="M60" s="106"/>
      <c r="N60" s="106"/>
      <c r="O60" s="107" t="s">
        <v>46</v>
      </c>
      <c r="P60" s="107">
        <v>1</v>
      </c>
      <c r="Q60" s="106"/>
      <c r="R60" s="108"/>
      <c r="S60" s="109">
        <v>20</v>
      </c>
      <c r="T60" s="32">
        <f>(N60*R60)</f>
        <v>0</v>
      </c>
      <c r="U60" s="32">
        <f>IF(S60="Без НДС","Без НДС",S60/100*T60)</f>
        <v>0</v>
      </c>
      <c r="V60" s="32">
        <f>IF(S60="Без НДС",T60,U60+T60)</f>
        <v>0</v>
      </c>
    </row>
    <row r="61" spans="2:22" ht="30" x14ac:dyDescent="0.25">
      <c r="B61" s="21">
        <v>31</v>
      </c>
      <c r="C61" s="22" t="s">
        <v>166</v>
      </c>
      <c r="D61" s="45" t="s">
        <v>167</v>
      </c>
      <c r="E61" s="45"/>
      <c r="F61" s="21" t="s">
        <v>46</v>
      </c>
      <c r="G61" s="21">
        <v>1</v>
      </c>
      <c r="H61" s="4"/>
      <c r="I61" s="4">
        <v>1</v>
      </c>
      <c r="J61" s="4"/>
      <c r="K61" s="4"/>
      <c r="L61" s="106"/>
      <c r="M61" s="106"/>
      <c r="N61" s="106"/>
      <c r="O61" s="107" t="s">
        <v>46</v>
      </c>
      <c r="P61" s="107">
        <v>1</v>
      </c>
      <c r="Q61" s="106"/>
      <c r="R61" s="108"/>
      <c r="S61" s="109">
        <v>20</v>
      </c>
      <c r="T61" s="32">
        <f>(N61*R61)</f>
        <v>0</v>
      </c>
      <c r="U61" s="32">
        <f>IF(S61="Без НДС","Без НДС",S61/100*T61)</f>
        <v>0</v>
      </c>
      <c r="V61" s="32">
        <f>IF(S61="Без НДС",T61,U61+T61)</f>
        <v>0</v>
      </c>
    </row>
    <row r="62" spans="2:22" ht="30" x14ac:dyDescent="0.25">
      <c r="B62" s="21">
        <v>32</v>
      </c>
      <c r="C62" s="22" t="s">
        <v>168</v>
      </c>
      <c r="D62" s="45" t="s">
        <v>169</v>
      </c>
      <c r="E62" s="45"/>
      <c r="F62" s="21" t="s">
        <v>46</v>
      </c>
      <c r="G62" s="21">
        <v>1</v>
      </c>
      <c r="H62" s="4"/>
      <c r="I62" s="4">
        <v>1</v>
      </c>
      <c r="J62" s="4"/>
      <c r="K62" s="4"/>
      <c r="L62" s="106"/>
      <c r="M62" s="106"/>
      <c r="N62" s="106"/>
      <c r="O62" s="107" t="s">
        <v>46</v>
      </c>
      <c r="P62" s="107">
        <v>1</v>
      </c>
      <c r="Q62" s="106"/>
      <c r="R62" s="108"/>
      <c r="S62" s="109">
        <v>20</v>
      </c>
      <c r="T62" s="32">
        <f>(N62*R62)</f>
        <v>0</v>
      </c>
      <c r="U62" s="32">
        <f>IF(S62="Без НДС","Без НДС",S62/100*T62)</f>
        <v>0</v>
      </c>
      <c r="V62" s="32">
        <f>IF(S62="Без НДС",T62,U62+T62)</f>
        <v>0</v>
      </c>
    </row>
    <row r="63" spans="2:22" ht="30" x14ac:dyDescent="0.25">
      <c r="B63" s="21">
        <v>33</v>
      </c>
      <c r="C63" s="22" t="s">
        <v>170</v>
      </c>
      <c r="D63" s="45" t="s">
        <v>171</v>
      </c>
      <c r="E63" s="45"/>
      <c r="F63" s="21" t="s">
        <v>46</v>
      </c>
      <c r="G63" s="21">
        <v>1</v>
      </c>
      <c r="H63" s="4"/>
      <c r="I63" s="4">
        <v>1</v>
      </c>
      <c r="J63" s="4"/>
      <c r="K63" s="4"/>
      <c r="L63" s="106"/>
      <c r="M63" s="106"/>
      <c r="N63" s="106"/>
      <c r="O63" s="107" t="s">
        <v>46</v>
      </c>
      <c r="P63" s="107">
        <v>1</v>
      </c>
      <c r="Q63" s="106"/>
      <c r="R63" s="108"/>
      <c r="S63" s="109">
        <v>20</v>
      </c>
      <c r="T63" s="32">
        <f>(N63*R63)</f>
        <v>0</v>
      </c>
      <c r="U63" s="32">
        <f>IF(S63="Без НДС","Без НДС",S63/100*T63)</f>
        <v>0</v>
      </c>
      <c r="V63" s="32">
        <f>IF(S63="Без НДС",T63,U63+T63)</f>
        <v>0</v>
      </c>
    </row>
    <row r="64" spans="2:22" x14ac:dyDescent="0.25">
      <c r="B64" s="30" t="s">
        <v>33</v>
      </c>
      <c r="C64" s="30"/>
      <c r="D64" s="30"/>
      <c r="E64" s="30"/>
      <c r="F64" s="30"/>
      <c r="G64" s="30">
        <f>SUM(G31:G63)</f>
        <v>403</v>
      </c>
      <c r="H64" s="30"/>
      <c r="I64" s="30"/>
      <c r="J64" s="30"/>
      <c r="K64" s="30"/>
      <c r="L64" s="30"/>
      <c r="M64" s="30"/>
      <c r="N64" s="30">
        <f>SUM(N31:N63)</f>
        <v>0</v>
      </c>
      <c r="O64" s="30"/>
      <c r="P64" s="30"/>
      <c r="Q64" s="30"/>
      <c r="R64" s="31"/>
      <c r="S64" s="31"/>
      <c r="T64" s="31">
        <f>SUM(T31:T63)</f>
        <v>0</v>
      </c>
      <c r="U64" s="31">
        <f>SUM(U31:U63)</f>
        <v>0</v>
      </c>
      <c r="V64" s="31">
        <f>SUM(V31:V63)</f>
        <v>0</v>
      </c>
    </row>
    <row r="66" spans="3:17" x14ac:dyDescent="0.25">
      <c r="C66" s="47"/>
      <c r="D66" s="47"/>
      <c r="E66" s="47"/>
      <c r="F66" s="47"/>
      <c r="H66" s="43"/>
      <c r="L66" s="47"/>
      <c r="M66" s="47"/>
      <c r="N66" s="47"/>
      <c r="O66" s="47"/>
      <c r="P66" s="47"/>
      <c r="Q66" s="47"/>
    </row>
    <row r="67" spans="3:17" x14ac:dyDescent="0.25">
      <c r="C67" s="46" t="s">
        <v>28</v>
      </c>
      <c r="D67" s="46"/>
      <c r="E67" s="46"/>
      <c r="F67" s="46"/>
      <c r="H67" s="2" t="s">
        <v>29</v>
      </c>
      <c r="L67" s="46" t="s">
        <v>30</v>
      </c>
      <c r="M67" s="46"/>
      <c r="N67" s="46"/>
      <c r="O67" s="46"/>
      <c r="P67" s="46"/>
      <c r="Q67" s="46"/>
    </row>
    <row r="69" spans="3:17" x14ac:dyDescent="0.25">
      <c r="C69" s="24" t="s">
        <v>31</v>
      </c>
    </row>
    <row r="70" spans="3:17" x14ac:dyDescent="0.25">
      <c r="C70" s="24" t="s">
        <v>32</v>
      </c>
    </row>
  </sheetData>
  <sheetProtection algorithmName="SHA-512" hashValue="KUb0pKK0y6gkkDk9Yg4Zc8cnkUSO6geovbrRoC0igZO/TeN+4XpReTlKwh+SEyQyLQB2dyrPVYnaHABW5VLfeQ==" saltValue="SX9Qgq9FeSopQxuFE+wPS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67:F67"/>
    <mergeCell ref="L66:Q66"/>
    <mergeCell ref="L67:Q6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66:F6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S31:S63</xm:sqref>
        </x14:dataValidation>
        <x14:dataValidation type="list" allowBlank="1" showInputMessage="1" showErrorMessage="1">
          <x14:formula1>
            <xm:f>Лист2!$A$1:$A$26</xm:f>
          </x14:formula1>
          <xm:sqref>O31:O63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2025-06-30T08:40:40Z</dcterms:modified>
</cp:coreProperties>
</file>