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4" i="1" l="1"/>
  <c r="V104" i="1" s="1"/>
  <c r="T104" i="1"/>
  <c r="U103" i="1"/>
  <c r="V103" i="1" s="1"/>
  <c r="T103" i="1"/>
  <c r="U102" i="1"/>
  <c r="V102" i="1" s="1"/>
  <c r="T102" i="1"/>
  <c r="U101" i="1"/>
  <c r="V101" i="1" s="1"/>
  <c r="T101" i="1"/>
  <c r="U100" i="1"/>
  <c r="V100" i="1" s="1"/>
  <c r="T100" i="1"/>
  <c r="U99" i="1"/>
  <c r="V99" i="1" s="1"/>
  <c r="T99" i="1"/>
  <c r="U98" i="1"/>
  <c r="V98" i="1" s="1"/>
  <c r="T98" i="1"/>
  <c r="U97" i="1"/>
  <c r="V97" i="1" s="1"/>
  <c r="T97" i="1"/>
  <c r="U96" i="1"/>
  <c r="V96" i="1" s="1"/>
  <c r="T96" i="1"/>
  <c r="U95" i="1"/>
  <c r="V95" i="1" s="1"/>
  <c r="T95" i="1"/>
  <c r="U94" i="1"/>
  <c r="V94" i="1" s="1"/>
  <c r="T94" i="1"/>
  <c r="U93" i="1"/>
  <c r="V93" i="1" s="1"/>
  <c r="T93" i="1"/>
  <c r="U92" i="1"/>
  <c r="V92" i="1" s="1"/>
  <c r="T92" i="1"/>
  <c r="U91" i="1"/>
  <c r="V91" i="1" s="1"/>
  <c r="T91" i="1"/>
  <c r="U90" i="1"/>
  <c r="V90" i="1" s="1"/>
  <c r="T90" i="1"/>
  <c r="U89" i="1"/>
  <c r="V89" i="1" s="1"/>
  <c r="T89" i="1"/>
  <c r="U88" i="1"/>
  <c r="V88" i="1" s="1"/>
  <c r="T88" i="1"/>
  <c r="U87" i="1"/>
  <c r="V87" i="1" s="1"/>
  <c r="T87" i="1"/>
  <c r="U86" i="1"/>
  <c r="V86" i="1" s="1"/>
  <c r="T86" i="1"/>
  <c r="U85" i="1"/>
  <c r="V85" i="1" s="1"/>
  <c r="T85" i="1"/>
  <c r="U84" i="1"/>
  <c r="V84" i="1" s="1"/>
  <c r="T84" i="1"/>
  <c r="U83" i="1"/>
  <c r="V83" i="1" s="1"/>
  <c r="T83" i="1"/>
  <c r="V82" i="1"/>
  <c r="U82" i="1"/>
  <c r="T82" i="1"/>
  <c r="U81" i="1"/>
  <c r="V81" i="1" s="1"/>
  <c r="T81" i="1"/>
  <c r="U80" i="1"/>
  <c r="V80" i="1" s="1"/>
  <c r="T80" i="1"/>
  <c r="U79" i="1"/>
  <c r="V79" i="1" s="1"/>
  <c r="T79" i="1"/>
  <c r="U78" i="1"/>
  <c r="V78" i="1" s="1"/>
  <c r="T78" i="1"/>
  <c r="U77" i="1"/>
  <c r="V77" i="1" s="1"/>
  <c r="T77" i="1"/>
  <c r="U76" i="1"/>
  <c r="V76" i="1" s="1"/>
  <c r="T76" i="1"/>
  <c r="U75" i="1"/>
  <c r="V75" i="1" s="1"/>
  <c r="T75" i="1"/>
  <c r="U74" i="1"/>
  <c r="V74" i="1" s="1"/>
  <c r="T74" i="1"/>
  <c r="U73" i="1"/>
  <c r="V73" i="1" s="1"/>
  <c r="T73" i="1"/>
  <c r="U72" i="1"/>
  <c r="V72" i="1" s="1"/>
  <c r="T72" i="1"/>
  <c r="U71" i="1"/>
  <c r="V71" i="1" s="1"/>
  <c r="T71" i="1"/>
  <c r="U70" i="1"/>
  <c r="V70" i="1" s="1"/>
  <c r="T70" i="1"/>
  <c r="U69" i="1"/>
  <c r="V69" i="1" s="1"/>
  <c r="T69" i="1"/>
  <c r="U68" i="1"/>
  <c r="V68" i="1" s="1"/>
  <c r="T68" i="1"/>
  <c r="U67" i="1"/>
  <c r="V67" i="1" s="1"/>
  <c r="T67" i="1"/>
  <c r="U66" i="1"/>
  <c r="V66" i="1" s="1"/>
  <c r="T66" i="1"/>
  <c r="U65" i="1"/>
  <c r="V65" i="1" s="1"/>
  <c r="T65" i="1"/>
  <c r="U64" i="1"/>
  <c r="V64" i="1" s="1"/>
  <c r="T64" i="1"/>
  <c r="U63" i="1"/>
  <c r="V63" i="1" s="1"/>
  <c r="T63" i="1"/>
  <c r="U62" i="1"/>
  <c r="V62" i="1" s="1"/>
  <c r="T62" i="1"/>
  <c r="U61" i="1"/>
  <c r="V61" i="1" s="1"/>
  <c r="T61" i="1"/>
  <c r="U60" i="1"/>
  <c r="V60" i="1" s="1"/>
  <c r="T60" i="1"/>
  <c r="U59" i="1"/>
  <c r="V59" i="1" s="1"/>
  <c r="T59" i="1"/>
  <c r="U58" i="1"/>
  <c r="V58" i="1" s="1"/>
  <c r="T58" i="1"/>
  <c r="U57" i="1"/>
  <c r="V57" i="1" s="1"/>
  <c r="T57" i="1"/>
  <c r="U56" i="1"/>
  <c r="V56" i="1" s="1"/>
  <c r="T56" i="1"/>
  <c r="U55" i="1"/>
  <c r="V55" i="1" s="1"/>
  <c r="T55" i="1"/>
  <c r="U54" i="1"/>
  <c r="V54" i="1" s="1"/>
  <c r="T54" i="1"/>
  <c r="U53" i="1"/>
  <c r="V53" i="1" s="1"/>
  <c r="T53" i="1"/>
  <c r="U52" i="1"/>
  <c r="V52" i="1" s="1"/>
  <c r="T52" i="1"/>
  <c r="U51" i="1"/>
  <c r="V51" i="1" s="1"/>
  <c r="T51" i="1"/>
  <c r="U50" i="1"/>
  <c r="V50" i="1" s="1"/>
  <c r="T50" i="1"/>
  <c r="U49" i="1"/>
  <c r="V49" i="1" s="1"/>
  <c r="T49" i="1"/>
  <c r="U48" i="1"/>
  <c r="V48" i="1" s="1"/>
  <c r="T48" i="1"/>
  <c r="U47" i="1"/>
  <c r="V47" i="1" s="1"/>
  <c r="T47" i="1"/>
  <c r="U46" i="1"/>
  <c r="V46" i="1" s="1"/>
  <c r="T46" i="1"/>
  <c r="U45" i="1"/>
  <c r="V45" i="1" s="1"/>
  <c r="T45" i="1"/>
  <c r="U44" i="1"/>
  <c r="V44" i="1" s="1"/>
  <c r="T44" i="1"/>
  <c r="U43" i="1"/>
  <c r="V43" i="1" s="1"/>
  <c r="T43" i="1"/>
  <c r="U42" i="1"/>
  <c r="V42" i="1" s="1"/>
  <c r="T42" i="1"/>
  <c r="U41" i="1"/>
  <c r="V41" i="1" s="1"/>
  <c r="T41" i="1"/>
  <c r="U40" i="1"/>
  <c r="V40" i="1" s="1"/>
  <c r="T40" i="1"/>
  <c r="U39" i="1"/>
  <c r="V39" i="1" s="1"/>
  <c r="T39" i="1"/>
  <c r="U38" i="1"/>
  <c r="V38" i="1" s="1"/>
  <c r="T38" i="1"/>
  <c r="U37" i="1"/>
  <c r="V37" i="1" s="1"/>
  <c r="T37" i="1"/>
  <c r="U36" i="1"/>
  <c r="V36" i="1" s="1"/>
  <c r="T36" i="1"/>
  <c r="U35" i="1"/>
  <c r="V35" i="1" s="1"/>
  <c r="T35" i="1"/>
  <c r="U34" i="1"/>
  <c r="V34" i="1" s="1"/>
  <c r="T34" i="1"/>
  <c r="U33" i="1"/>
  <c r="V33" i="1" s="1"/>
  <c r="T33" i="1"/>
  <c r="U32" i="1"/>
  <c r="V32" i="1" s="1"/>
  <c r="T32" i="1"/>
  <c r="U31" i="1"/>
  <c r="V31" i="1" s="1"/>
  <c r="T31" i="1"/>
  <c r="G105" i="1"/>
  <c r="N105" i="1"/>
  <c r="T105" i="1" l="1"/>
  <c r="U105" i="1"/>
  <c r="V105" i="1" l="1"/>
</calcChain>
</file>

<file path=xl/sharedStrings.xml><?xml version="1.0" encoding="utf-8"?>
<sst xmlns="http://schemas.openxmlformats.org/spreadsheetml/2006/main" count="407" uniqueCount="253">
  <si>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</si>
  <si>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</si>
  <si>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</si>
  <si>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</si>
  <si>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</si>
  <si>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</si>
  <si>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</si>
  <si>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</si>
  <si>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</si>
  <si>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</si>
  <si>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</si>
  <si>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</si>
  <si>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</si>
  <si>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</si>
  <si>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</si>
  <si>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</si>
  <si>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</si>
  <si>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</si>
  <si>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</si>
  <si>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</si>
  <si>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</si>
  <si>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</si>
  <si>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</si>
  <si>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</si>
  <si>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</si>
  <si>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</si>
  <si>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</si>
  <si>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</si>
  <si>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</si>
  <si>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</si>
  <si>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</si>
  <si>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</si>
  <si>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</si>
  <si>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</si>
  <si>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</si>
  <si>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</si>
  <si>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</si>
  <si>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</si>
  <si>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</si>
  <si>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</si>
  <si>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</si>
  <si>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</si>
  <si>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</si>
  <si>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</si>
  <si>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</si>
  <si>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</si>
  <si>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</si>
  <si>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</si>
  <si>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</si>
  <si>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</si>
  <si>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</si>
  <si>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</si>
  <si>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</si>
  <si>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</si>
  <si>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</si>
  <si>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</si>
  <si>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</si>
  <si>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</si>
  <si>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</si>
  <si>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</si>
  <si>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</si>
  <si>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</si>
  <si>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</si>
  <si>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</si>
  <si>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</si>
  <si>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</si>
  <si>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</si>
  <si>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</si>
  <si>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</si>
  <si>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</si>
  <si>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</si>
  <si>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</si>
  <si>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</si>
  <si>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</si>
  <si>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</si>
  <si>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</si>
  <si>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</si>
  <si>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</si>
  <si>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</si>
  <si>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</si>
  <si>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</si>
  <si>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</si>
  <si>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</si>
  <si>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</si>
  <si>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</si>
  <si>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</si>
  <si>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</si>
  <si>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</si>
  <si>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</si>
  <si>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</si>
  <si>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</si>
  <si>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</si>
  <si>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</si>
  <si>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</si>
  <si>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</si>
  <si>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</si>
  <si>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</si>
  <si>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</si>
  <si>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</si>
  <si>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</si>
  <si>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 году материально-производственных ресурсов для нужд Яйского НПЗ</t>
  </si>
  <si>
    <t xml:space="preserve"> </t>
  </si>
  <si>
    <t>17.01.2025</t>
  </si>
  <si>
    <t>0000-003835</t>
  </si>
  <si>
    <t>Лот делимый.</t>
  </si>
  <si>
    <t>`000004832</t>
  </si>
  <si>
    <t>Уплотнение торцевое N-B05S04-DDZ1-0400</t>
  </si>
  <si>
    <t>`000012142</t>
  </si>
  <si>
    <t>Механич. уплотн. SEEPEX GA 045 Q1Q1 VGG</t>
  </si>
  <si>
    <t>`000012409</t>
  </si>
  <si>
    <t>Торцевые уплотнения В05S-DDZ1-0400</t>
  </si>
  <si>
    <t>`000012756</t>
  </si>
  <si>
    <t xml:space="preserve">Торцевое уплотнение насоса ДХМ-10026.09.000  </t>
  </si>
  <si>
    <t>`000012757</t>
  </si>
  <si>
    <t xml:space="preserve">Торцевое уплотнение насоса ДХМ-10026.08.000  </t>
  </si>
  <si>
    <t>`000021913</t>
  </si>
  <si>
    <t>ЗИП к уплотнению торцовому (фото Delium) (Торцевое уплотнение РО-0700-18405 для насосов Delium, с ремкомплектом РК4 к торцевому уплотнению РО-0700-18405)</t>
  </si>
  <si>
    <t>`000022060</t>
  </si>
  <si>
    <t>Торцевое уплотнение</t>
  </si>
  <si>
    <t>`000028819</t>
  </si>
  <si>
    <t>Торцевое уплотнение на насос ИРТЫШ НФС 50/125.120.1.1/2.300</t>
  </si>
  <si>
    <t>`000029155</t>
  </si>
  <si>
    <t>Торцевое уплотнение насоса KSB ETALINE ETL 080-080-200</t>
  </si>
  <si>
    <t>`000029229</t>
  </si>
  <si>
    <t>Торцевое уплотнение GRUNDFOS P/N 96525458 – VGMG-1520 EPDM (CR 32/45/64/90/120)</t>
  </si>
  <si>
    <t>`000029991</t>
  </si>
  <si>
    <t>Торцевое уплотнение N-B05S04-DDZ1-0400</t>
  </si>
  <si>
    <t>`000030270</t>
  </si>
  <si>
    <t>Торцевое уплотнение на насос ИРТЫШ НФ 100/240.238.7.5/4.300</t>
  </si>
  <si>
    <t>`000030271</t>
  </si>
  <si>
    <t>Уплотнение торцевое Т8А-000В ( УТ1Р.042) для насоса 12НА9/4</t>
  </si>
  <si>
    <t>`000030273</t>
  </si>
  <si>
    <t>Уплотнение торцевое 0300/TU2100/K/BR1C1/M для насоса КММ-Е 80-50-200/2-5Е-У2</t>
  </si>
  <si>
    <t>`000030274</t>
  </si>
  <si>
    <t>Уплотнение торцевое TYPE 609 John Crane насоса НВ-Д-1М 12,5/32 (2,8) Е УХЛ1</t>
  </si>
  <si>
    <t>`000030276</t>
  </si>
  <si>
    <t>Уплотнение торцевое для насоса Grundfos CR 32-3-2A-F-A-E-HQQE</t>
  </si>
  <si>
    <t>`000030279</t>
  </si>
  <si>
    <t>Уплотнение торцевое для насоса Grundfos SL 1.50.65.09. Ex.2.5B</t>
  </si>
  <si>
    <t>`000031044</t>
  </si>
  <si>
    <t>Торцевое уплотнение насоса Willo, MVIE 806-1/16/Е/3-2-2G/В</t>
  </si>
  <si>
    <t>`000031046</t>
  </si>
  <si>
    <t>Торцевое уплотнение насоса Willo, MHI 804-1/Е/З-400-50-2</t>
  </si>
  <si>
    <t>`000034580</t>
  </si>
  <si>
    <t>Торцевое уплотнение 0550/TU680RSB к насосу КММ-Е-125-100-250/2-5</t>
  </si>
  <si>
    <t>`000035680</t>
  </si>
  <si>
    <t>Одиночный комплект ЗИП для типоразмера насосов НМШ2-25-40/1,6</t>
  </si>
  <si>
    <t>`000037075</t>
  </si>
  <si>
    <t>Уплотнение торцевое MG1/25-G60 Q1Q1PGG</t>
  </si>
  <si>
    <t>`000037078</t>
  </si>
  <si>
    <t>Уплотнение торцевое двойное, картриджевое Grundfos 96102361 Kit, Shaft seal C/D</t>
  </si>
  <si>
    <t>`000037079</t>
  </si>
  <si>
    <t>Уплотнение торцевое MG 12/22/G606 AQ1EGG</t>
  </si>
  <si>
    <t>`000037123</t>
  </si>
  <si>
    <t>Одинарное торцевое уплотнение WB-2.</t>
  </si>
  <si>
    <t>`000037126</t>
  </si>
  <si>
    <t>Двойное торцевое уплотнение (224)</t>
  </si>
  <si>
    <t>`000037623</t>
  </si>
  <si>
    <t>ЗИП к насосу</t>
  </si>
  <si>
    <t>`000037711</t>
  </si>
  <si>
    <t>Торцевое уплотнение СКВ-0500</t>
  </si>
  <si>
    <t>`000037712</t>
  </si>
  <si>
    <t>Торцевое уплотнение УТ-45мм</t>
  </si>
  <si>
    <t>`000037742</t>
  </si>
  <si>
    <t>Уплотнение торцевое ДХМ 10026.09.000</t>
  </si>
  <si>
    <t>`000037905</t>
  </si>
  <si>
    <t>Уплотнение торцевое 153/Д.71.035.821 МК ТУ 3639.004-46874052-99</t>
  </si>
  <si>
    <t>`000037907</t>
  </si>
  <si>
    <t>Торцевое уплотнение УТ22 в сборе (номер чертежа Н42.878.01.01.010)</t>
  </si>
  <si>
    <t>`000037908</t>
  </si>
  <si>
    <t>Торцевое уплотнение УТ22 в сборе (номер чертежа Н42.637.00.010)</t>
  </si>
  <si>
    <t>`000037921</t>
  </si>
  <si>
    <t>Торцевое уплотнение в сборе с комплектом колец (обозначение ДХМ 10020.00.100)</t>
  </si>
  <si>
    <t>`000038063</t>
  </si>
  <si>
    <t>Мех. торц. уплотнение (00-00023093) Sic/Sic/Viton(67337)</t>
  </si>
  <si>
    <t>`000038089</t>
  </si>
  <si>
    <t>Торцевое уплотнение 0550/TU680RSB</t>
  </si>
  <si>
    <t>`000038090</t>
  </si>
  <si>
    <t>Торцевое уплотнение в сборе с комплектом колец ДХМ 10020.00.100 ТУ 1915-01-0136353-99</t>
  </si>
  <si>
    <t>`000038091</t>
  </si>
  <si>
    <t>Торцевое уплотнение М-М3N/38</t>
  </si>
  <si>
    <t>`000038092</t>
  </si>
  <si>
    <t>Торцевое уплотнение РКН-1000-11116</t>
  </si>
  <si>
    <t>`000038093</t>
  </si>
  <si>
    <t>Торцевое уплотнение типоразмер 59U</t>
  </si>
  <si>
    <t>`000038094</t>
  </si>
  <si>
    <t>Торцевое уплотнение типоразмера 0400К</t>
  </si>
  <si>
    <t>`000038219</t>
  </si>
  <si>
    <t>Торцовое уплотнение насоса мазутной станции Weishaupt ZAS 850G83F W20 поз.186</t>
  </si>
  <si>
    <t>`000038221</t>
  </si>
  <si>
    <t>Торцовое уплотнение насоса мазутной станции Weishaupt ZAS-1650F W20 поз.186</t>
  </si>
  <si>
    <t>`000038230</t>
  </si>
  <si>
    <t>Уплотнение торцевое для насоса KSB ETALINE – GN-65-160/552.2.</t>
  </si>
  <si>
    <t>`000038231</t>
  </si>
  <si>
    <t>Уплотнение торцевое для насоса KSB. ETABLOC GN 080-315/15 04</t>
  </si>
  <si>
    <t>`000038232</t>
  </si>
  <si>
    <t>Торцевое уплотнение насоса Wilo MHI 405-1/Е/З-400-50-2.</t>
  </si>
  <si>
    <t>`000038233</t>
  </si>
  <si>
    <t>Торцевое уплотнение насоса Grundfoss GR-15-05</t>
  </si>
  <si>
    <t>`000038234</t>
  </si>
  <si>
    <t>Торцевое уплотнение насоса KSB MOVITEC VSF 10/2 B.</t>
  </si>
  <si>
    <t>`000038235</t>
  </si>
  <si>
    <t>Торцевое уплотнение насоса Wilo, IPL 32/165-3/2</t>
  </si>
  <si>
    <t>`000038236</t>
  </si>
  <si>
    <t>Торцевое уплотнение насоса Wilo, MHI 204-1/Е/З-400-50-2.</t>
  </si>
  <si>
    <t>`000038237</t>
  </si>
  <si>
    <t>Торцевое уплотнение насоса Grundfoss GR3-25 А-FGJ-A-E-HQQE, 12 мм</t>
  </si>
  <si>
    <t>`000038238</t>
  </si>
  <si>
    <t>Торцевое уплотнение насоса KSB, Etablon 65-160/1102 Gn11</t>
  </si>
  <si>
    <t>`000038240</t>
  </si>
  <si>
    <t>Торцевое уплотнение насоса WILO PH-401 E</t>
  </si>
  <si>
    <t>`000038241</t>
  </si>
  <si>
    <t>Торцевое уплотнение насоса мазутной станции AllWeiler AG ZAS 550 G8.31 W20 поз.186</t>
  </si>
  <si>
    <t>`000038329</t>
  </si>
  <si>
    <t>Торцевое уплотнение насоса КSB. Multi Eco 36.4E S643 поз.433</t>
  </si>
  <si>
    <t>`000038330</t>
  </si>
  <si>
    <t>Торцевое уплотнение насоса KSB. Etaline 50-250/154 G11, поз. 433</t>
  </si>
  <si>
    <t>`000038331</t>
  </si>
  <si>
    <t>Торцевое уплотнение насоса KSB, Movitec V6/11B поз. 433</t>
  </si>
  <si>
    <t>`000038332</t>
  </si>
  <si>
    <t>Торцевое уплотнение насоса KSB, Movitec V 15/3В поз. 433</t>
  </si>
  <si>
    <t>`000038333</t>
  </si>
  <si>
    <t>Торцевое уплотнение насоса KSB, Movitec VF 4/5В поз. 433</t>
  </si>
  <si>
    <t>`000038334</t>
  </si>
  <si>
    <t>Торцевое уплотнение насоса KSB, Movitec VF4-4 поз. 433</t>
  </si>
  <si>
    <t>`000038335</t>
  </si>
  <si>
    <t>Торцевое уплотнение насоса KSB, Movitec VCF4/12 поз. 433</t>
  </si>
  <si>
    <t>`000038336</t>
  </si>
  <si>
    <t>Торцевое уплотнение насоса KSB, Movitec VF 45-2-1 поз. 433</t>
  </si>
  <si>
    <t>`000038525</t>
  </si>
  <si>
    <t>Торцевое уплотнение 0550/TU680/BR1S1</t>
  </si>
  <si>
    <t>`000038528</t>
  </si>
  <si>
    <t>Торцевое уплотнение 0550/NV-1/055/BQ1VGG</t>
  </si>
  <si>
    <t>`000038532</t>
  </si>
  <si>
    <t>Торцевое уплотнение 0400/TU680/BR1S1</t>
  </si>
  <si>
    <t>`000038538</t>
  </si>
  <si>
    <t>Торцевое уплотнение 0400/TU605GrW1S1</t>
  </si>
  <si>
    <t>`000038540</t>
  </si>
  <si>
    <t>Торцевое уплотнение M3N/38 G6 к насосу КМ 100-80-170Е</t>
  </si>
  <si>
    <t>`000038548</t>
  </si>
  <si>
    <t>Торцевое уплотнение 153/153.1.060.44IТ</t>
  </si>
  <si>
    <t>`000038557</t>
  </si>
  <si>
    <t>Уплотнение торцевое 60 УТ9 00.00 РЭ</t>
  </si>
  <si>
    <t>`000038584</t>
  </si>
  <si>
    <t>Торцевое уплотнение СД2-0600-12372</t>
  </si>
  <si>
    <t>`000038585</t>
  </si>
  <si>
    <t>Уплотнение торцевое РДТ2-0600-1189</t>
  </si>
  <si>
    <t>`000038591</t>
  </si>
  <si>
    <t>Торцевое уплотнение СД2-0600-5890</t>
  </si>
  <si>
    <t>`000038595</t>
  </si>
  <si>
    <t>Уплотнение торцевое NVDM-0601-0010</t>
  </si>
  <si>
    <t>`000038596</t>
  </si>
  <si>
    <t>Уплотнение торцевое NVDM-0601-0011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</si>
</sst>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30" x14ac:dyDescent="0.25">
      <c r="B31" s="21">
        <v>1</v>
      </c>
      <c r="C31" s="22" t="s">
        <v>105</v>
      </c>
      <c r="D31" s="45" t="s">
        <v>106</v>
      </c>
      <c r="E31" s="45"/>
      <c r="F31" s="21" t="s">
        <v>46</v>
      </c>
      <c r="G31" s="21">
        <v>1</v>
      </c>
      <c r="H31" s="4">
        <v>1</v>
      </c>
      <c r="I31" s="4"/>
      <c r="J31" s="4"/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30" x14ac:dyDescent="0.25">
      <c r="B32" s="21">
        <v>2</v>
      </c>
      <c r="C32" s="22" t="s">
        <v>107</v>
      </c>
      <c r="D32" s="45" t="s">
        <v>108</v>
      </c>
      <c r="E32" s="45"/>
      <c r="F32" s="21" t="s">
        <v>46</v>
      </c>
      <c r="G32" s="21">
        <v>1</v>
      </c>
      <c r="H32" s="4">
        <v>1</v>
      </c>
      <c r="I32" s="4"/>
      <c r="J32" s="4"/>
      <c r="K32" s="4"/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ht="30" x14ac:dyDescent="0.25">
      <c r="B33" s="21">
        <v>3</v>
      </c>
      <c r="C33" s="22" t="s">
        <v>109</v>
      </c>
      <c r="D33" s="45" t="s">
        <v>110</v>
      </c>
      <c r="E33" s="45"/>
      <c r="F33" s="21" t="s">
        <v>46</v>
      </c>
      <c r="G33" s="21">
        <v>3</v>
      </c>
      <c r="H33" s="4">
        <v>3</v>
      </c>
      <c r="I33" s="4"/>
      <c r="J33" s="4"/>
      <c r="K33" s="4"/>
      <c r="L33" s="106"/>
      <c r="M33" s="106"/>
      <c r="N33" s="106"/>
      <c r="O33" s="107" t="s">
        <v>46</v>
      </c>
      <c r="P33" s="107">
        <v>1</v>
      </c>
      <c r="Q33" s="106"/>
      <c r="R33" s="108"/>
      <c r="S33" s="109">
        <v>20</v>
      </c>
      <c r="T33" s="32">
        <f>(N33*R33)</f>
        <v>0</v>
      </c>
      <c r="U33" s="32">
        <f>IF(S33="Без НДС","Без НДС",S33/100*T33)</f>
        <v>0</v>
      </c>
      <c r="V33" s="32">
        <f>IF(S33="Без НДС",T33,U33+T33)</f>
        <v>0</v>
      </c>
    </row>
    <row r="34" spans="2:22" ht="30" x14ac:dyDescent="0.25">
      <c r="B34" s="21">
        <v>4</v>
      </c>
      <c r="C34" s="22" t="s">
        <v>111</v>
      </c>
      <c r="D34" s="45" t="s">
        <v>112</v>
      </c>
      <c r="E34" s="45"/>
      <c r="F34" s="21" t="s">
        <v>46</v>
      </c>
      <c r="G34" s="21">
        <v>2</v>
      </c>
      <c r="H34" s="4">
        <v>2</v>
      </c>
      <c r="I34" s="4"/>
      <c r="J34" s="4"/>
      <c r="K34" s="4"/>
      <c r="L34" s="106"/>
      <c r="M34" s="106"/>
      <c r="N34" s="106"/>
      <c r="O34" s="107" t="s">
        <v>46</v>
      </c>
      <c r="P34" s="107">
        <v>1</v>
      </c>
      <c r="Q34" s="106"/>
      <c r="R34" s="108"/>
      <c r="S34" s="109">
        <v>20</v>
      </c>
      <c r="T34" s="32">
        <f>(N34*R34)</f>
        <v>0</v>
      </c>
      <c r="U34" s="32">
        <f>IF(S34="Без НДС","Без НДС",S34/100*T34)</f>
        <v>0</v>
      </c>
      <c r="V34" s="32">
        <f>IF(S34="Без НДС",T34,U34+T34)</f>
        <v>0</v>
      </c>
    </row>
    <row r="35" spans="2:22" ht="30" x14ac:dyDescent="0.25">
      <c r="B35" s="21">
        <v>5</v>
      </c>
      <c r="C35" s="22" t="s">
        <v>113</v>
      </c>
      <c r="D35" s="45" t="s">
        <v>114</v>
      </c>
      <c r="E35" s="45"/>
      <c r="F35" s="21" t="s">
        <v>46</v>
      </c>
      <c r="G35" s="21">
        <v>2</v>
      </c>
      <c r="H35" s="4">
        <v>2</v>
      </c>
      <c r="I35" s="4"/>
      <c r="J35" s="4"/>
      <c r="K35" s="4"/>
      <c r="L35" s="106"/>
      <c r="M35" s="106"/>
      <c r="N35" s="106"/>
      <c r="O35" s="107" t="s">
        <v>46</v>
      </c>
      <c r="P35" s="107">
        <v>1</v>
      </c>
      <c r="Q35" s="106"/>
      <c r="R35" s="108"/>
      <c r="S35" s="109">
        <v>20</v>
      </c>
      <c r="T35" s="32">
        <f>(N35*R35)</f>
        <v>0</v>
      </c>
      <c r="U35" s="32">
        <f>IF(S35="Без НДС","Без НДС",S35/100*T35)</f>
        <v>0</v>
      </c>
      <c r="V35" s="32">
        <f>IF(S35="Без НДС",T35,U35+T35)</f>
        <v>0</v>
      </c>
    </row>
    <row r="36" spans="2:22" ht="105" x14ac:dyDescent="0.25">
      <c r="B36" s="21">
        <v>6</v>
      </c>
      <c r="C36" s="22" t="s">
        <v>115</v>
      </c>
      <c r="D36" s="45" t="s">
        <v>116</v>
      </c>
      <c r="E36" s="45"/>
      <c r="F36" s="21" t="s">
        <v>46</v>
      </c>
      <c r="G36" s="21">
        <v>1</v>
      </c>
      <c r="H36" s="4">
        <v>1</v>
      </c>
      <c r="I36" s="4"/>
      <c r="J36" s="4"/>
      <c r="K36" s="4"/>
      <c r="L36" s="106"/>
      <c r="M36" s="106"/>
      <c r="N36" s="106"/>
      <c r="O36" s="107" t="s">
        <v>46</v>
      </c>
      <c r="P36" s="107">
        <v>1</v>
      </c>
      <c r="Q36" s="106"/>
      <c r="R36" s="108"/>
      <c r="S36" s="109">
        <v>20</v>
      </c>
      <c r="T36" s="32">
        <f>(N36*R36)</f>
        <v>0</v>
      </c>
      <c r="U36" s="32">
        <f>IF(S36="Без НДС","Без НДС",S36/100*T36)</f>
        <v>0</v>
      </c>
      <c r="V36" s="32">
        <f>IF(S36="Без НДС",T36,U36+T36)</f>
        <v>0</v>
      </c>
    </row>
    <row r="37" spans="2:22" x14ac:dyDescent="0.25">
      <c r="B37" s="21">
        <v>7</v>
      </c>
      <c r="C37" s="22" t="s">
        <v>117</v>
      </c>
      <c r="D37" s="45" t="s">
        <v>118</v>
      </c>
      <c r="E37" s="45"/>
      <c r="F37" s="21" t="s">
        <v>46</v>
      </c>
      <c r="G37" s="21">
        <v>1</v>
      </c>
      <c r="H37" s="4">
        <v>1</v>
      </c>
      <c r="I37" s="4"/>
      <c r="J37" s="4"/>
      <c r="K37" s="4"/>
      <c r="L37" s="106"/>
      <c r="M37" s="106"/>
      <c r="N37" s="106"/>
      <c r="O37" s="107" t="s">
        <v>46</v>
      </c>
      <c r="P37" s="107">
        <v>1</v>
      </c>
      <c r="Q37" s="106"/>
      <c r="R37" s="108"/>
      <c r="S37" s="109">
        <v>20</v>
      </c>
      <c r="T37" s="32">
        <f>(N37*R37)</f>
        <v>0</v>
      </c>
      <c r="U37" s="32">
        <f>IF(S37="Без НДС","Без НДС",S37/100*T37)</f>
        <v>0</v>
      </c>
      <c r="V37" s="32">
        <f>IF(S37="Без НДС",T37,U37+T37)</f>
        <v>0</v>
      </c>
    </row>
    <row r="38" spans="2:22" ht="45" x14ac:dyDescent="0.25">
      <c r="B38" s="21">
        <v>8</v>
      </c>
      <c r="C38" s="22" t="s">
        <v>119</v>
      </c>
      <c r="D38" s="45" t="s">
        <v>120</v>
      </c>
      <c r="E38" s="45"/>
      <c r="F38" s="21" t="s">
        <v>46</v>
      </c>
      <c r="G38" s="21">
        <v>1</v>
      </c>
      <c r="H38" s="4">
        <v>1</v>
      </c>
      <c r="I38" s="4"/>
      <c r="J38" s="4"/>
      <c r="K38" s="4"/>
      <c r="L38" s="106"/>
      <c r="M38" s="106"/>
      <c r="N38" s="106"/>
      <c r="O38" s="107" t="s">
        <v>46</v>
      </c>
      <c r="P38" s="107">
        <v>1</v>
      </c>
      <c r="Q38" s="106"/>
      <c r="R38" s="108"/>
      <c r="S38" s="109">
        <v>20</v>
      </c>
      <c r="T38" s="32">
        <f>(N38*R38)</f>
        <v>0</v>
      </c>
      <c r="U38" s="32">
        <f>IF(S38="Без НДС","Без НДС",S38/100*T38)</f>
        <v>0</v>
      </c>
      <c r="V38" s="32">
        <f>IF(S38="Без НДС",T38,U38+T38)</f>
        <v>0</v>
      </c>
    </row>
    <row r="39" spans="2:22" ht="30" x14ac:dyDescent="0.25">
      <c r="B39" s="21">
        <v>9</v>
      </c>
      <c r="C39" s="22" t="s">
        <v>121</v>
      </c>
      <c r="D39" s="45" t="s">
        <v>122</v>
      </c>
      <c r="E39" s="45"/>
      <c r="F39" s="21" t="s">
        <v>46</v>
      </c>
      <c r="G39" s="21">
        <v>1</v>
      </c>
      <c r="H39" s="4">
        <v>1</v>
      </c>
      <c r="I39" s="4"/>
      <c r="J39" s="4"/>
      <c r="K39" s="4"/>
      <c r="L39" s="106"/>
      <c r="M39" s="106"/>
      <c r="N39" s="106"/>
      <c r="O39" s="107" t="s">
        <v>46</v>
      </c>
      <c r="P39" s="107">
        <v>1</v>
      </c>
      <c r="Q39" s="106"/>
      <c r="R39" s="108"/>
      <c r="S39" s="109">
        <v>20</v>
      </c>
      <c r="T39" s="32">
        <f>(N39*R39)</f>
        <v>0</v>
      </c>
      <c r="U39" s="32">
        <f>IF(S39="Без НДС","Без НДС",S39/100*T39)</f>
        <v>0</v>
      </c>
      <c r="V39" s="32">
        <f>IF(S39="Без НДС",T39,U39+T39)</f>
        <v>0</v>
      </c>
    </row>
    <row r="40" spans="2:22" ht="60" x14ac:dyDescent="0.25">
      <c r="B40" s="21">
        <v>10</v>
      </c>
      <c r="C40" s="22" t="s">
        <v>123</v>
      </c>
      <c r="D40" s="45" t="s">
        <v>124</v>
      </c>
      <c r="E40" s="45"/>
      <c r="F40" s="21" t="s">
        <v>46</v>
      </c>
      <c r="G40" s="21">
        <v>1</v>
      </c>
      <c r="H40" s="4">
        <v>1</v>
      </c>
      <c r="I40" s="4"/>
      <c r="J40" s="4"/>
      <c r="K40" s="4"/>
      <c r="L40" s="106"/>
      <c r="M40" s="106"/>
      <c r="N40" s="106"/>
      <c r="O40" s="107" t="s">
        <v>46</v>
      </c>
      <c r="P40" s="107">
        <v>1</v>
      </c>
      <c r="Q40" s="106"/>
      <c r="R40" s="108"/>
      <c r="S40" s="109">
        <v>20</v>
      </c>
      <c r="T40" s="32">
        <f>(N40*R40)</f>
        <v>0</v>
      </c>
      <c r="U40" s="32">
        <f>IF(S40="Без НДС","Без НДС",S40/100*T40)</f>
        <v>0</v>
      </c>
      <c r="V40" s="32">
        <f>IF(S40="Без НДС",T40,U40+T40)</f>
        <v>0</v>
      </c>
    </row>
    <row r="41" spans="2:22" ht="30" x14ac:dyDescent="0.25">
      <c r="B41" s="21">
        <v>11</v>
      </c>
      <c r="C41" s="22" t="s">
        <v>125</v>
      </c>
      <c r="D41" s="45" t="s">
        <v>126</v>
      </c>
      <c r="E41" s="45"/>
      <c r="F41" s="21" t="s">
        <v>46</v>
      </c>
      <c r="G41" s="21">
        <v>1</v>
      </c>
      <c r="H41" s="4">
        <v>1</v>
      </c>
      <c r="I41" s="4"/>
      <c r="J41" s="4"/>
      <c r="K41" s="4"/>
      <c r="L41" s="106"/>
      <c r="M41" s="106"/>
      <c r="N41" s="106"/>
      <c r="O41" s="107" t="s">
        <v>46</v>
      </c>
      <c r="P41" s="107">
        <v>1</v>
      </c>
      <c r="Q41" s="106"/>
      <c r="R41" s="108"/>
      <c r="S41" s="109">
        <v>20</v>
      </c>
      <c r="T41" s="32">
        <f>(N41*R41)</f>
        <v>0</v>
      </c>
      <c r="U41" s="32">
        <f>IF(S41="Без НДС","Без НДС",S41/100*T41)</f>
        <v>0</v>
      </c>
      <c r="V41" s="32">
        <f>IF(S41="Без НДС",T41,U41+T41)</f>
        <v>0</v>
      </c>
    </row>
    <row r="42" spans="2:22" ht="45" x14ac:dyDescent="0.25">
      <c r="B42" s="21">
        <v>12</v>
      </c>
      <c r="C42" s="22" t="s">
        <v>127</v>
      </c>
      <c r="D42" s="45" t="s">
        <v>128</v>
      </c>
      <c r="E42" s="45"/>
      <c r="F42" s="21" t="s">
        <v>46</v>
      </c>
      <c r="G42" s="21">
        <v>1</v>
      </c>
      <c r="H42" s="4">
        <v>1</v>
      </c>
      <c r="I42" s="4"/>
      <c r="J42" s="4"/>
      <c r="K42" s="4"/>
      <c r="L42" s="106"/>
      <c r="M42" s="106"/>
      <c r="N42" s="106"/>
      <c r="O42" s="107" t="s">
        <v>46</v>
      </c>
      <c r="P42" s="107">
        <v>1</v>
      </c>
      <c r="Q42" s="106"/>
      <c r="R42" s="108"/>
      <c r="S42" s="109">
        <v>20</v>
      </c>
      <c r="T42" s="32">
        <f>(N42*R42)</f>
        <v>0</v>
      </c>
      <c r="U42" s="32">
        <f>IF(S42="Без НДС","Без НДС",S42/100*T42)</f>
        <v>0</v>
      </c>
      <c r="V42" s="32">
        <f>IF(S42="Без НДС",T42,U42+T42)</f>
        <v>0</v>
      </c>
    </row>
    <row r="43" spans="2:22" ht="45" x14ac:dyDescent="0.25">
      <c r="B43" s="21">
        <v>13</v>
      </c>
      <c r="C43" s="22" t="s">
        <v>129</v>
      </c>
      <c r="D43" s="45" t="s">
        <v>130</v>
      </c>
      <c r="E43" s="45"/>
      <c r="F43" s="21" t="s">
        <v>46</v>
      </c>
      <c r="G43" s="21">
        <v>5</v>
      </c>
      <c r="H43" s="4">
        <v>5</v>
      </c>
      <c r="I43" s="4"/>
      <c r="J43" s="4"/>
      <c r="K43" s="4"/>
      <c r="L43" s="106"/>
      <c r="M43" s="106"/>
      <c r="N43" s="106"/>
      <c r="O43" s="107" t="s">
        <v>46</v>
      </c>
      <c r="P43" s="107">
        <v>1</v>
      </c>
      <c r="Q43" s="106"/>
      <c r="R43" s="108"/>
      <c r="S43" s="109">
        <v>20</v>
      </c>
      <c r="T43" s="32">
        <f>(N43*R43)</f>
        <v>0</v>
      </c>
      <c r="U43" s="32">
        <f>IF(S43="Без НДС","Без НДС",S43/100*T43)</f>
        <v>0</v>
      </c>
      <c r="V43" s="32">
        <f>IF(S43="Без НДС",T43,U43+T43)</f>
        <v>0</v>
      </c>
    </row>
    <row r="44" spans="2:22" ht="60" x14ac:dyDescent="0.25">
      <c r="B44" s="21">
        <v>14</v>
      </c>
      <c r="C44" s="22" t="s">
        <v>131</v>
      </c>
      <c r="D44" s="45" t="s">
        <v>132</v>
      </c>
      <c r="E44" s="45"/>
      <c r="F44" s="21" t="s">
        <v>46</v>
      </c>
      <c r="G44" s="21">
        <v>1</v>
      </c>
      <c r="H44" s="4">
        <v>1</v>
      </c>
      <c r="I44" s="4"/>
      <c r="J44" s="4"/>
      <c r="K44" s="4"/>
      <c r="L44" s="106"/>
      <c r="M44" s="106"/>
      <c r="N44" s="106"/>
      <c r="O44" s="107" t="s">
        <v>46</v>
      </c>
      <c r="P44" s="107">
        <v>1</v>
      </c>
      <c r="Q44" s="106"/>
      <c r="R44" s="108"/>
      <c r="S44" s="109">
        <v>20</v>
      </c>
      <c r="T44" s="32">
        <f>(N44*R44)</f>
        <v>0</v>
      </c>
      <c r="U44" s="32">
        <f>IF(S44="Без НДС","Без НДС",S44/100*T44)</f>
        <v>0</v>
      </c>
      <c r="V44" s="32">
        <f>IF(S44="Без НДС",T44,U44+T44)</f>
        <v>0</v>
      </c>
    </row>
    <row r="45" spans="2:22" ht="45" x14ac:dyDescent="0.25">
      <c r="B45" s="21">
        <v>15</v>
      </c>
      <c r="C45" s="22" t="s">
        <v>133</v>
      </c>
      <c r="D45" s="45" t="s">
        <v>134</v>
      </c>
      <c r="E45" s="45"/>
      <c r="F45" s="21" t="s">
        <v>46</v>
      </c>
      <c r="G45" s="21">
        <v>1</v>
      </c>
      <c r="H45" s="4">
        <v>1</v>
      </c>
      <c r="I45" s="4"/>
      <c r="J45" s="4"/>
      <c r="K45" s="4"/>
      <c r="L45" s="106"/>
      <c r="M45" s="106"/>
      <c r="N45" s="106"/>
      <c r="O45" s="107" t="s">
        <v>46</v>
      </c>
      <c r="P45" s="107">
        <v>1</v>
      </c>
      <c r="Q45" s="106"/>
      <c r="R45" s="108"/>
      <c r="S45" s="109">
        <v>20</v>
      </c>
      <c r="T45" s="32">
        <f>(N45*R45)</f>
        <v>0</v>
      </c>
      <c r="U45" s="32">
        <f>IF(S45="Без НДС","Без НДС",S45/100*T45)</f>
        <v>0</v>
      </c>
      <c r="V45" s="32">
        <f>IF(S45="Без НДС",T45,U45+T45)</f>
        <v>0</v>
      </c>
    </row>
    <row r="46" spans="2:22" ht="45" x14ac:dyDescent="0.25">
      <c r="B46" s="21">
        <v>16</v>
      </c>
      <c r="C46" s="22" t="s">
        <v>135</v>
      </c>
      <c r="D46" s="45" t="s">
        <v>136</v>
      </c>
      <c r="E46" s="45"/>
      <c r="F46" s="21" t="s">
        <v>46</v>
      </c>
      <c r="G46" s="21">
        <v>1</v>
      </c>
      <c r="H46" s="4">
        <v>1</v>
      </c>
      <c r="I46" s="4"/>
      <c r="J46" s="4"/>
      <c r="K46" s="4"/>
      <c r="L46" s="106"/>
      <c r="M46" s="106"/>
      <c r="N46" s="106"/>
      <c r="O46" s="107" t="s">
        <v>46</v>
      </c>
      <c r="P46" s="107">
        <v>1</v>
      </c>
      <c r="Q46" s="106"/>
      <c r="R46" s="108"/>
      <c r="S46" s="109">
        <v>20</v>
      </c>
      <c r="T46" s="32">
        <f>(N46*R46)</f>
        <v>0</v>
      </c>
      <c r="U46" s="32">
        <f>IF(S46="Без НДС","Без НДС",S46/100*T46)</f>
        <v>0</v>
      </c>
      <c r="V46" s="32">
        <f>IF(S46="Без НДС",T46,U46+T46)</f>
        <v>0</v>
      </c>
    </row>
    <row r="47" spans="2:22" ht="45" x14ac:dyDescent="0.25">
      <c r="B47" s="21">
        <v>17</v>
      </c>
      <c r="C47" s="22" t="s">
        <v>137</v>
      </c>
      <c r="D47" s="45" t="s">
        <v>138</v>
      </c>
      <c r="E47" s="45"/>
      <c r="F47" s="21" t="s">
        <v>46</v>
      </c>
      <c r="G47" s="21">
        <v>1</v>
      </c>
      <c r="H47" s="4">
        <v>1</v>
      </c>
      <c r="I47" s="4"/>
      <c r="J47" s="4"/>
      <c r="K47" s="4"/>
      <c r="L47" s="106"/>
      <c r="M47" s="106"/>
      <c r="N47" s="106"/>
      <c r="O47" s="107" t="s">
        <v>46</v>
      </c>
      <c r="P47" s="107">
        <v>1</v>
      </c>
      <c r="Q47" s="106"/>
      <c r="R47" s="108"/>
      <c r="S47" s="109">
        <v>20</v>
      </c>
      <c r="T47" s="32">
        <f>(N47*R47)</f>
        <v>0</v>
      </c>
      <c r="U47" s="32">
        <f>IF(S47="Без НДС","Без НДС",S47/100*T47)</f>
        <v>0</v>
      </c>
      <c r="V47" s="32">
        <f>IF(S47="Без НДС",T47,U47+T47)</f>
        <v>0</v>
      </c>
    </row>
    <row r="48" spans="2:22" ht="45" x14ac:dyDescent="0.25">
      <c r="B48" s="21">
        <v>18</v>
      </c>
      <c r="C48" s="22" t="s">
        <v>139</v>
      </c>
      <c r="D48" s="45" t="s">
        <v>140</v>
      </c>
      <c r="E48" s="45"/>
      <c r="F48" s="21" t="s">
        <v>46</v>
      </c>
      <c r="G48" s="21">
        <v>1</v>
      </c>
      <c r="H48" s="4">
        <v>1</v>
      </c>
      <c r="I48" s="4"/>
      <c r="J48" s="4"/>
      <c r="K48" s="4"/>
      <c r="L48" s="106"/>
      <c r="M48" s="106"/>
      <c r="N48" s="106"/>
      <c r="O48" s="107" t="s">
        <v>46</v>
      </c>
      <c r="P48" s="107">
        <v>1</v>
      </c>
      <c r="Q48" s="106"/>
      <c r="R48" s="108"/>
      <c r="S48" s="109">
        <v>20</v>
      </c>
      <c r="T48" s="32">
        <f>(N48*R48)</f>
        <v>0</v>
      </c>
      <c r="U48" s="32">
        <f>IF(S48="Без НДС","Без НДС",S48/100*T48)</f>
        <v>0</v>
      </c>
      <c r="V48" s="32">
        <f>IF(S48="Без НДС",T48,U48+T48)</f>
        <v>0</v>
      </c>
    </row>
    <row r="49" spans="2:22" ht="30" x14ac:dyDescent="0.25">
      <c r="B49" s="21">
        <v>19</v>
      </c>
      <c r="C49" s="22" t="s">
        <v>141</v>
      </c>
      <c r="D49" s="45" t="s">
        <v>142</v>
      </c>
      <c r="E49" s="45"/>
      <c r="F49" s="21" t="s">
        <v>46</v>
      </c>
      <c r="G49" s="21">
        <v>1</v>
      </c>
      <c r="H49" s="4">
        <v>1</v>
      </c>
      <c r="I49" s="4"/>
      <c r="J49" s="4"/>
      <c r="K49" s="4"/>
      <c r="L49" s="106"/>
      <c r="M49" s="106"/>
      <c r="N49" s="106"/>
      <c r="O49" s="107" t="s">
        <v>46</v>
      </c>
      <c r="P49" s="107">
        <v>1</v>
      </c>
      <c r="Q49" s="106"/>
      <c r="R49" s="108"/>
      <c r="S49" s="109">
        <v>20</v>
      </c>
      <c r="T49" s="32">
        <f>(N49*R49)</f>
        <v>0</v>
      </c>
      <c r="U49" s="32">
        <f>IF(S49="Без НДС","Без НДС",S49/100*T49)</f>
        <v>0</v>
      </c>
      <c r="V49" s="32">
        <f>IF(S49="Без НДС",T49,U49+T49)</f>
        <v>0</v>
      </c>
    </row>
    <row r="50" spans="2:22" ht="45" x14ac:dyDescent="0.25">
      <c r="B50" s="21">
        <v>20</v>
      </c>
      <c r="C50" s="22" t="s">
        <v>143</v>
      </c>
      <c r="D50" s="45" t="s">
        <v>144</v>
      </c>
      <c r="E50" s="45"/>
      <c r="F50" s="21" t="s">
        <v>46</v>
      </c>
      <c r="G50" s="21">
        <v>4</v>
      </c>
      <c r="H50" s="4">
        <v>4</v>
      </c>
      <c r="I50" s="4"/>
      <c r="J50" s="4"/>
      <c r="K50" s="4"/>
      <c r="L50" s="106"/>
      <c r="M50" s="106"/>
      <c r="N50" s="106"/>
      <c r="O50" s="107" t="s">
        <v>46</v>
      </c>
      <c r="P50" s="107">
        <v>1</v>
      </c>
      <c r="Q50" s="106"/>
      <c r="R50" s="108"/>
      <c r="S50" s="109">
        <v>20</v>
      </c>
      <c r="T50" s="32">
        <f>(N50*R50)</f>
        <v>0</v>
      </c>
      <c r="U50" s="32">
        <f>IF(S50="Без НДС","Без НДС",S50/100*T50)</f>
        <v>0</v>
      </c>
      <c r="V50" s="32">
        <f>IF(S50="Без НДС",T50,U50+T50)</f>
        <v>0</v>
      </c>
    </row>
    <row r="51" spans="2:22" ht="45" x14ac:dyDescent="0.25">
      <c r="B51" s="21">
        <v>21</v>
      </c>
      <c r="C51" s="22" t="s">
        <v>145</v>
      </c>
      <c r="D51" s="45" t="s">
        <v>146</v>
      </c>
      <c r="E51" s="45"/>
      <c r="F51" s="21" t="s">
        <v>46</v>
      </c>
      <c r="G51" s="21">
        <v>3</v>
      </c>
      <c r="H51" s="4">
        <v>3</v>
      </c>
      <c r="I51" s="4"/>
      <c r="J51" s="4"/>
      <c r="K51" s="4"/>
      <c r="L51" s="106"/>
      <c r="M51" s="106"/>
      <c r="N51" s="106"/>
      <c r="O51" s="107" t="s">
        <v>46</v>
      </c>
      <c r="P51" s="107">
        <v>1</v>
      </c>
      <c r="Q51" s="106"/>
      <c r="R51" s="108"/>
      <c r="S51" s="109">
        <v>20</v>
      </c>
      <c r="T51" s="32">
        <f>(N51*R51)</f>
        <v>0</v>
      </c>
      <c r="U51" s="32">
        <f>IF(S51="Без НДС","Без НДС",S51/100*T51)</f>
        <v>0</v>
      </c>
      <c r="V51" s="32">
        <f>IF(S51="Без НДС",T51,U51+T51)</f>
        <v>0</v>
      </c>
    </row>
    <row r="52" spans="2:22" ht="30" x14ac:dyDescent="0.25">
      <c r="B52" s="21">
        <v>22</v>
      </c>
      <c r="C52" s="22" t="s">
        <v>147</v>
      </c>
      <c r="D52" s="45" t="s">
        <v>148</v>
      </c>
      <c r="E52" s="45"/>
      <c r="F52" s="21" t="s">
        <v>46</v>
      </c>
      <c r="G52" s="21">
        <v>1</v>
      </c>
      <c r="H52" s="4">
        <v>1</v>
      </c>
      <c r="I52" s="4"/>
      <c r="J52" s="4"/>
      <c r="K52" s="4"/>
      <c r="L52" s="106"/>
      <c r="M52" s="106"/>
      <c r="N52" s="106"/>
      <c r="O52" s="107" t="s">
        <v>46</v>
      </c>
      <c r="P52" s="107">
        <v>1</v>
      </c>
      <c r="Q52" s="106"/>
      <c r="R52" s="108"/>
      <c r="S52" s="109">
        <v>20</v>
      </c>
      <c r="T52" s="32">
        <f>(N52*R52)</f>
        <v>0</v>
      </c>
      <c r="U52" s="32">
        <f>IF(S52="Без НДС","Без НДС",S52/100*T52)</f>
        <v>0</v>
      </c>
      <c r="V52" s="32">
        <f>IF(S52="Без НДС",T52,U52+T52)</f>
        <v>0</v>
      </c>
    </row>
    <row r="53" spans="2:22" ht="60" x14ac:dyDescent="0.25">
      <c r="B53" s="21">
        <v>23</v>
      </c>
      <c r="C53" s="22" t="s">
        <v>149</v>
      </c>
      <c r="D53" s="45" t="s">
        <v>150</v>
      </c>
      <c r="E53" s="45"/>
      <c r="F53" s="21" t="s">
        <v>46</v>
      </c>
      <c r="G53" s="21">
        <v>5</v>
      </c>
      <c r="H53" s="4">
        <v>5</v>
      </c>
      <c r="I53" s="4"/>
      <c r="J53" s="4"/>
      <c r="K53" s="4"/>
      <c r="L53" s="106"/>
      <c r="M53" s="106"/>
      <c r="N53" s="106"/>
      <c r="O53" s="107" t="s">
        <v>46</v>
      </c>
      <c r="P53" s="107">
        <v>1</v>
      </c>
      <c r="Q53" s="106"/>
      <c r="R53" s="108"/>
      <c r="S53" s="109">
        <v>20</v>
      </c>
      <c r="T53" s="32">
        <f>(N53*R53)</f>
        <v>0</v>
      </c>
      <c r="U53" s="32">
        <f>IF(S53="Без НДС","Без НДС",S53/100*T53)</f>
        <v>0</v>
      </c>
      <c r="V53" s="32">
        <f>IF(S53="Без НДС",T53,U53+T53)</f>
        <v>0</v>
      </c>
    </row>
    <row r="54" spans="2:22" ht="30" x14ac:dyDescent="0.25">
      <c r="B54" s="21">
        <v>24</v>
      </c>
      <c r="C54" s="22" t="s">
        <v>151</v>
      </c>
      <c r="D54" s="45" t="s">
        <v>152</v>
      </c>
      <c r="E54" s="45"/>
      <c r="F54" s="21" t="s">
        <v>46</v>
      </c>
      <c r="G54" s="21">
        <v>1</v>
      </c>
      <c r="H54" s="4">
        <v>1</v>
      </c>
      <c r="I54" s="4"/>
      <c r="J54" s="4"/>
      <c r="K54" s="4"/>
      <c r="L54" s="106"/>
      <c r="M54" s="106"/>
      <c r="N54" s="106"/>
      <c r="O54" s="107" t="s">
        <v>46</v>
      </c>
      <c r="P54" s="107">
        <v>1</v>
      </c>
      <c r="Q54" s="106"/>
      <c r="R54" s="108"/>
      <c r="S54" s="109">
        <v>20</v>
      </c>
      <c r="T54" s="32">
        <f>(N54*R54)</f>
        <v>0</v>
      </c>
      <c r="U54" s="32">
        <f>IF(S54="Без НДС","Без НДС",S54/100*T54)</f>
        <v>0</v>
      </c>
      <c r="V54" s="32">
        <f>IF(S54="Без НДС",T54,U54+T54)</f>
        <v>0</v>
      </c>
    </row>
    <row r="55" spans="2:22" ht="30" x14ac:dyDescent="0.25">
      <c r="B55" s="21">
        <v>25</v>
      </c>
      <c r="C55" s="22" t="s">
        <v>153</v>
      </c>
      <c r="D55" s="45" t="s">
        <v>154</v>
      </c>
      <c r="E55" s="45"/>
      <c r="F55" s="21" t="s">
        <v>46</v>
      </c>
      <c r="G55" s="21">
        <v>1</v>
      </c>
      <c r="H55" s="4">
        <v>1</v>
      </c>
      <c r="I55" s="4"/>
      <c r="J55" s="4"/>
      <c r="K55" s="4"/>
      <c r="L55" s="106"/>
      <c r="M55" s="106"/>
      <c r="N55" s="106"/>
      <c r="O55" s="107" t="s">
        <v>46</v>
      </c>
      <c r="P55" s="107">
        <v>1</v>
      </c>
      <c r="Q55" s="106"/>
      <c r="R55" s="108"/>
      <c r="S55" s="109">
        <v>20</v>
      </c>
      <c r="T55" s="32">
        <f>(N55*R55)</f>
        <v>0</v>
      </c>
      <c r="U55" s="32">
        <f>IF(S55="Без НДС","Без НДС",S55/100*T55)</f>
        <v>0</v>
      </c>
      <c r="V55" s="32">
        <f>IF(S55="Без НДС",T55,U55+T55)</f>
        <v>0</v>
      </c>
    </row>
    <row r="56" spans="2:22" ht="30" x14ac:dyDescent="0.25">
      <c r="B56" s="21">
        <v>26</v>
      </c>
      <c r="C56" s="22" t="s">
        <v>155</v>
      </c>
      <c r="D56" s="45" t="s">
        <v>156</v>
      </c>
      <c r="E56" s="45"/>
      <c r="F56" s="21" t="s">
        <v>46</v>
      </c>
      <c r="G56" s="21">
        <v>2</v>
      </c>
      <c r="H56" s="4">
        <v>2</v>
      </c>
      <c r="I56" s="4"/>
      <c r="J56" s="4"/>
      <c r="K56" s="4"/>
      <c r="L56" s="106"/>
      <c r="M56" s="106"/>
      <c r="N56" s="106"/>
      <c r="O56" s="107" t="s">
        <v>46</v>
      </c>
      <c r="P56" s="107">
        <v>1</v>
      </c>
      <c r="Q56" s="106"/>
      <c r="R56" s="108"/>
      <c r="S56" s="109">
        <v>20</v>
      </c>
      <c r="T56" s="32">
        <f>(N56*R56)</f>
        <v>0</v>
      </c>
      <c r="U56" s="32">
        <f>IF(S56="Без НДС","Без НДС",S56/100*T56)</f>
        <v>0</v>
      </c>
      <c r="V56" s="32">
        <f>IF(S56="Без НДС",T56,U56+T56)</f>
        <v>0</v>
      </c>
    </row>
    <row r="57" spans="2:22" x14ac:dyDescent="0.25">
      <c r="B57" s="21">
        <v>27</v>
      </c>
      <c r="C57" s="22" t="s">
        <v>157</v>
      </c>
      <c r="D57" s="45" t="s">
        <v>158</v>
      </c>
      <c r="E57" s="45"/>
      <c r="F57" s="21" t="s">
        <v>46</v>
      </c>
      <c r="G57" s="21">
        <v>1</v>
      </c>
      <c r="H57" s="4"/>
      <c r="I57" s="4"/>
      <c r="J57" s="4"/>
      <c r="K57" s="4">
        <v>1</v>
      </c>
      <c r="L57" s="106"/>
      <c r="M57" s="106"/>
      <c r="N57" s="106"/>
      <c r="O57" s="107" t="s">
        <v>46</v>
      </c>
      <c r="P57" s="107">
        <v>1</v>
      </c>
      <c r="Q57" s="106"/>
      <c r="R57" s="108"/>
      <c r="S57" s="109">
        <v>20</v>
      </c>
      <c r="T57" s="32">
        <f>(N57*R57)</f>
        <v>0</v>
      </c>
      <c r="U57" s="32">
        <f>IF(S57="Без НДС","Без НДС",S57/100*T57)</f>
        <v>0</v>
      </c>
      <c r="V57" s="32">
        <f>IF(S57="Без НДС",T57,U57+T57)</f>
        <v>0</v>
      </c>
    </row>
    <row r="58" spans="2:22" ht="30" x14ac:dyDescent="0.25">
      <c r="B58" s="21">
        <v>28</v>
      </c>
      <c r="C58" s="22" t="s">
        <v>159</v>
      </c>
      <c r="D58" s="45" t="s">
        <v>160</v>
      </c>
      <c r="E58" s="45"/>
      <c r="F58" s="21" t="s">
        <v>46</v>
      </c>
      <c r="G58" s="21">
        <v>1</v>
      </c>
      <c r="H58" s="4">
        <v>1</v>
      </c>
      <c r="I58" s="4"/>
      <c r="J58" s="4"/>
      <c r="K58" s="4"/>
      <c r="L58" s="106"/>
      <c r="M58" s="106"/>
      <c r="N58" s="106"/>
      <c r="O58" s="107" t="s">
        <v>46</v>
      </c>
      <c r="P58" s="107">
        <v>1</v>
      </c>
      <c r="Q58" s="106"/>
      <c r="R58" s="108"/>
      <c r="S58" s="109">
        <v>20</v>
      </c>
      <c r="T58" s="32">
        <f>(N58*R58)</f>
        <v>0</v>
      </c>
      <c r="U58" s="32">
        <f>IF(S58="Без НДС","Без НДС",S58/100*T58)</f>
        <v>0</v>
      </c>
      <c r="V58" s="32">
        <f>IF(S58="Без НДС",T58,U58+T58)</f>
        <v>0</v>
      </c>
    </row>
    <row r="59" spans="2:22" ht="30" x14ac:dyDescent="0.25">
      <c r="B59" s="21">
        <v>29</v>
      </c>
      <c r="C59" s="22" t="s">
        <v>161</v>
      </c>
      <c r="D59" s="45" t="s">
        <v>162</v>
      </c>
      <c r="E59" s="45"/>
      <c r="F59" s="21" t="s">
        <v>46</v>
      </c>
      <c r="G59" s="21">
        <v>1</v>
      </c>
      <c r="H59" s="4">
        <v>1</v>
      </c>
      <c r="I59" s="4"/>
      <c r="J59" s="4"/>
      <c r="K59" s="4"/>
      <c r="L59" s="106"/>
      <c r="M59" s="106"/>
      <c r="N59" s="106"/>
      <c r="O59" s="107" t="s">
        <v>46</v>
      </c>
      <c r="P59" s="107">
        <v>1</v>
      </c>
      <c r="Q59" s="106"/>
      <c r="R59" s="108"/>
      <c r="S59" s="109">
        <v>20</v>
      </c>
      <c r="T59" s="32">
        <f>(N59*R59)</f>
        <v>0</v>
      </c>
      <c r="U59" s="32">
        <f>IF(S59="Без НДС","Без НДС",S59/100*T59)</f>
        <v>0</v>
      </c>
      <c r="V59" s="32">
        <f>IF(S59="Без НДС",T59,U59+T59)</f>
        <v>0</v>
      </c>
    </row>
    <row r="60" spans="2:22" ht="30" x14ac:dyDescent="0.25">
      <c r="B60" s="21">
        <v>30</v>
      </c>
      <c r="C60" s="22" t="s">
        <v>163</v>
      </c>
      <c r="D60" s="45" t="s">
        <v>164</v>
      </c>
      <c r="E60" s="45"/>
      <c r="F60" s="21" t="s">
        <v>46</v>
      </c>
      <c r="G60" s="21">
        <v>2</v>
      </c>
      <c r="H60" s="4">
        <v>2</v>
      </c>
      <c r="I60" s="4"/>
      <c r="J60" s="4"/>
      <c r="K60" s="4"/>
      <c r="L60" s="106"/>
      <c r="M60" s="106"/>
      <c r="N60" s="106"/>
      <c r="O60" s="107" t="s">
        <v>46</v>
      </c>
      <c r="P60" s="107">
        <v>1</v>
      </c>
      <c r="Q60" s="106"/>
      <c r="R60" s="108"/>
      <c r="S60" s="109">
        <v>20</v>
      </c>
      <c r="T60" s="32">
        <f>(N60*R60)</f>
        <v>0</v>
      </c>
      <c r="U60" s="32">
        <f>IF(S60="Без НДС","Без НДС",S60/100*T60)</f>
        <v>0</v>
      </c>
      <c r="V60" s="32">
        <f>IF(S60="Без НДС",T60,U60+T60)</f>
        <v>0</v>
      </c>
    </row>
    <row r="61" spans="2:22" ht="45" x14ac:dyDescent="0.25">
      <c r="B61" s="21">
        <v>31</v>
      </c>
      <c r="C61" s="22" t="s">
        <v>165</v>
      </c>
      <c r="D61" s="45" t="s">
        <v>166</v>
      </c>
      <c r="E61" s="45"/>
      <c r="F61" s="21" t="s">
        <v>46</v>
      </c>
      <c r="G61" s="21">
        <v>2</v>
      </c>
      <c r="H61" s="4">
        <v>2</v>
      </c>
      <c r="I61" s="4"/>
      <c r="J61" s="4"/>
      <c r="K61" s="4"/>
      <c r="L61" s="106"/>
      <c r="M61" s="106"/>
      <c r="N61" s="106"/>
      <c r="O61" s="107" t="s">
        <v>46</v>
      </c>
      <c r="P61" s="107">
        <v>1</v>
      </c>
      <c r="Q61" s="106"/>
      <c r="R61" s="108"/>
      <c r="S61" s="109">
        <v>20</v>
      </c>
      <c r="T61" s="32">
        <f>(N61*R61)</f>
        <v>0</v>
      </c>
      <c r="U61" s="32">
        <f>IF(S61="Без НДС","Без НДС",S61/100*T61)</f>
        <v>0</v>
      </c>
      <c r="V61" s="32">
        <f>IF(S61="Без НДС",T61,U61+T61)</f>
        <v>0</v>
      </c>
    </row>
    <row r="62" spans="2:22" ht="45" x14ac:dyDescent="0.25">
      <c r="B62" s="21">
        <v>32</v>
      </c>
      <c r="C62" s="22" t="s">
        <v>167</v>
      </c>
      <c r="D62" s="45" t="s">
        <v>168</v>
      </c>
      <c r="E62" s="45"/>
      <c r="F62" s="21" t="s">
        <v>54</v>
      </c>
      <c r="G62" s="21">
        <v>2</v>
      </c>
      <c r="H62" s="4">
        <v>2</v>
      </c>
      <c r="I62" s="4"/>
      <c r="J62" s="4"/>
      <c r="K62" s="4"/>
      <c r="L62" s="106"/>
      <c r="M62" s="106"/>
      <c r="N62" s="106"/>
      <c r="O62" s="107" t="s">
        <v>54</v>
      </c>
      <c r="P62" s="107">
        <v>1</v>
      </c>
      <c r="Q62" s="106"/>
      <c r="R62" s="108"/>
      <c r="S62" s="109">
        <v>20</v>
      </c>
      <c r="T62" s="32">
        <f>(N62*R62)</f>
        <v>0</v>
      </c>
      <c r="U62" s="32">
        <f>IF(S62="Без НДС","Без НДС",S62/100*T62)</f>
        <v>0</v>
      </c>
      <c r="V62" s="32">
        <f>IF(S62="Без НДС",T62,U62+T62)</f>
        <v>0</v>
      </c>
    </row>
    <row r="63" spans="2:22" ht="45" x14ac:dyDescent="0.25">
      <c r="B63" s="21">
        <v>33</v>
      </c>
      <c r="C63" s="22" t="s">
        <v>169</v>
      </c>
      <c r="D63" s="45" t="s">
        <v>170</v>
      </c>
      <c r="E63" s="45"/>
      <c r="F63" s="21" t="s">
        <v>54</v>
      </c>
      <c r="G63" s="21">
        <v>2</v>
      </c>
      <c r="H63" s="4">
        <v>2</v>
      </c>
      <c r="I63" s="4"/>
      <c r="J63" s="4"/>
      <c r="K63" s="4"/>
      <c r="L63" s="106"/>
      <c r="M63" s="106"/>
      <c r="N63" s="106"/>
      <c r="O63" s="107" t="s">
        <v>54</v>
      </c>
      <c r="P63" s="107">
        <v>1</v>
      </c>
      <c r="Q63" s="106"/>
      <c r="R63" s="108"/>
      <c r="S63" s="109">
        <v>20</v>
      </c>
      <c r="T63" s="32">
        <f>(N63*R63)</f>
        <v>0</v>
      </c>
      <c r="U63" s="32">
        <f>IF(S63="Без НДС","Без НДС",S63/100*T63)</f>
        <v>0</v>
      </c>
      <c r="V63" s="32">
        <f>IF(S63="Без НДС",T63,U63+T63)</f>
        <v>0</v>
      </c>
    </row>
    <row r="64" spans="2:22" ht="60" x14ac:dyDescent="0.25">
      <c r="B64" s="21">
        <v>34</v>
      </c>
      <c r="C64" s="22" t="s">
        <v>171</v>
      </c>
      <c r="D64" s="45" t="s">
        <v>172</v>
      </c>
      <c r="E64" s="45"/>
      <c r="F64" s="21" t="s">
        <v>46</v>
      </c>
      <c r="G64" s="21">
        <v>1</v>
      </c>
      <c r="H64" s="4">
        <v>1</v>
      </c>
      <c r="I64" s="4"/>
      <c r="J64" s="4"/>
      <c r="K64" s="4"/>
      <c r="L64" s="106"/>
      <c r="M64" s="106"/>
      <c r="N64" s="106"/>
      <c r="O64" s="107" t="s">
        <v>46</v>
      </c>
      <c r="P64" s="107">
        <v>1</v>
      </c>
      <c r="Q64" s="106"/>
      <c r="R64" s="108"/>
      <c r="S64" s="109">
        <v>20</v>
      </c>
      <c r="T64" s="32">
        <f>(N64*R64)</f>
        <v>0</v>
      </c>
      <c r="U64" s="32">
        <f>IF(S64="Без НДС","Без НДС",S64/100*T64)</f>
        <v>0</v>
      </c>
      <c r="V64" s="32">
        <f>IF(S64="Без НДС",T64,U64+T64)</f>
        <v>0</v>
      </c>
    </row>
    <row r="65" spans="2:22" ht="30" x14ac:dyDescent="0.25">
      <c r="B65" s="21">
        <v>35</v>
      </c>
      <c r="C65" s="22" t="s">
        <v>173</v>
      </c>
      <c r="D65" s="45" t="s">
        <v>174</v>
      </c>
      <c r="E65" s="45"/>
      <c r="F65" s="21" t="s">
        <v>46</v>
      </c>
      <c r="G65" s="21">
        <v>1</v>
      </c>
      <c r="H65" s="4">
        <v>1</v>
      </c>
      <c r="I65" s="4"/>
      <c r="J65" s="4"/>
      <c r="K65" s="4"/>
      <c r="L65" s="106"/>
      <c r="M65" s="106"/>
      <c r="N65" s="106"/>
      <c r="O65" s="107" t="s">
        <v>46</v>
      </c>
      <c r="P65" s="107">
        <v>1</v>
      </c>
      <c r="Q65" s="106"/>
      <c r="R65" s="108"/>
      <c r="S65" s="109">
        <v>20</v>
      </c>
      <c r="T65" s="32">
        <f>(N65*R65)</f>
        <v>0</v>
      </c>
      <c r="U65" s="32">
        <f>IF(S65="Без НДС","Без НДС",S65/100*T65)</f>
        <v>0</v>
      </c>
      <c r="V65" s="32">
        <f>IF(S65="Без НДС",T65,U65+T65)</f>
        <v>0</v>
      </c>
    </row>
    <row r="66" spans="2:22" ht="30" x14ac:dyDescent="0.25">
      <c r="B66" s="21">
        <v>36</v>
      </c>
      <c r="C66" s="22" t="s">
        <v>175</v>
      </c>
      <c r="D66" s="45" t="s">
        <v>176</v>
      </c>
      <c r="E66" s="45"/>
      <c r="F66" s="21" t="s">
        <v>46</v>
      </c>
      <c r="G66" s="21">
        <v>1</v>
      </c>
      <c r="H66" s="4">
        <v>1</v>
      </c>
      <c r="I66" s="4"/>
      <c r="J66" s="4"/>
      <c r="K66" s="4"/>
      <c r="L66" s="106"/>
      <c r="M66" s="106"/>
      <c r="N66" s="106"/>
      <c r="O66" s="107" t="s">
        <v>46</v>
      </c>
      <c r="P66" s="107">
        <v>1</v>
      </c>
      <c r="Q66" s="106"/>
      <c r="R66" s="108"/>
      <c r="S66" s="109">
        <v>20</v>
      </c>
      <c r="T66" s="32">
        <f>(N66*R66)</f>
        <v>0</v>
      </c>
      <c r="U66" s="32">
        <f>IF(S66="Без НДС","Без НДС",S66/100*T66)</f>
        <v>0</v>
      </c>
      <c r="V66" s="32">
        <f>IF(S66="Без НДС",T66,U66+T66)</f>
        <v>0</v>
      </c>
    </row>
    <row r="67" spans="2:22" ht="60" x14ac:dyDescent="0.25">
      <c r="B67" s="21">
        <v>37</v>
      </c>
      <c r="C67" s="22" t="s">
        <v>177</v>
      </c>
      <c r="D67" s="45" t="s">
        <v>178</v>
      </c>
      <c r="E67" s="45"/>
      <c r="F67" s="21" t="s">
        <v>46</v>
      </c>
      <c r="G67" s="21">
        <v>1</v>
      </c>
      <c r="H67" s="4">
        <v>1</v>
      </c>
      <c r="I67" s="4"/>
      <c r="J67" s="4"/>
      <c r="K67" s="4"/>
      <c r="L67" s="106"/>
      <c r="M67" s="106"/>
      <c r="N67" s="106"/>
      <c r="O67" s="107" t="s">
        <v>46</v>
      </c>
      <c r="P67" s="107">
        <v>1</v>
      </c>
      <c r="Q67" s="106"/>
      <c r="R67" s="108"/>
      <c r="S67" s="109">
        <v>20</v>
      </c>
      <c r="T67" s="32">
        <f>(N67*R67)</f>
        <v>0</v>
      </c>
      <c r="U67" s="32">
        <f>IF(S67="Без НДС","Без НДС",S67/100*T67)</f>
        <v>0</v>
      </c>
      <c r="V67" s="32">
        <f>IF(S67="Без НДС",T67,U67+T67)</f>
        <v>0</v>
      </c>
    </row>
    <row r="68" spans="2:22" ht="30" x14ac:dyDescent="0.25">
      <c r="B68" s="21">
        <v>38</v>
      </c>
      <c r="C68" s="22" t="s">
        <v>179</v>
      </c>
      <c r="D68" s="45" t="s">
        <v>180</v>
      </c>
      <c r="E68" s="45"/>
      <c r="F68" s="21" t="s">
        <v>46</v>
      </c>
      <c r="G68" s="21">
        <v>2</v>
      </c>
      <c r="H68" s="4">
        <v>2</v>
      </c>
      <c r="I68" s="4"/>
      <c r="J68" s="4"/>
      <c r="K68" s="4"/>
      <c r="L68" s="106"/>
      <c r="M68" s="106"/>
      <c r="N68" s="106"/>
      <c r="O68" s="107" t="s">
        <v>46</v>
      </c>
      <c r="P68" s="107">
        <v>1</v>
      </c>
      <c r="Q68" s="106"/>
      <c r="R68" s="108"/>
      <c r="S68" s="109">
        <v>20</v>
      </c>
      <c r="T68" s="32">
        <f>(N68*R68)</f>
        <v>0</v>
      </c>
      <c r="U68" s="32">
        <f>IF(S68="Без НДС","Без НДС",S68/100*T68)</f>
        <v>0</v>
      </c>
      <c r="V68" s="32">
        <f>IF(S68="Без НДС",T68,U68+T68)</f>
        <v>0</v>
      </c>
    </row>
    <row r="69" spans="2:22" ht="30" x14ac:dyDescent="0.25">
      <c r="B69" s="21">
        <v>39</v>
      </c>
      <c r="C69" s="22" t="s">
        <v>181</v>
      </c>
      <c r="D69" s="45" t="s">
        <v>182</v>
      </c>
      <c r="E69" s="45"/>
      <c r="F69" s="21" t="s">
        <v>46</v>
      </c>
      <c r="G69" s="21">
        <v>1</v>
      </c>
      <c r="H69" s="4">
        <v>1</v>
      </c>
      <c r="I69" s="4"/>
      <c r="J69" s="4"/>
      <c r="K69" s="4"/>
      <c r="L69" s="106"/>
      <c r="M69" s="106"/>
      <c r="N69" s="106"/>
      <c r="O69" s="107" t="s">
        <v>46</v>
      </c>
      <c r="P69" s="107">
        <v>1</v>
      </c>
      <c r="Q69" s="106"/>
      <c r="R69" s="108"/>
      <c r="S69" s="109">
        <v>20</v>
      </c>
      <c r="T69" s="32">
        <f>(N69*R69)</f>
        <v>0</v>
      </c>
      <c r="U69" s="32">
        <f>IF(S69="Без НДС","Без НДС",S69/100*T69)</f>
        <v>0</v>
      </c>
      <c r="V69" s="32">
        <f>IF(S69="Без НДС",T69,U69+T69)</f>
        <v>0</v>
      </c>
    </row>
    <row r="70" spans="2:22" ht="30" x14ac:dyDescent="0.25">
      <c r="B70" s="21">
        <v>40</v>
      </c>
      <c r="C70" s="22" t="s">
        <v>183</v>
      </c>
      <c r="D70" s="45" t="s">
        <v>184</v>
      </c>
      <c r="E70" s="45"/>
      <c r="F70" s="21" t="s">
        <v>46</v>
      </c>
      <c r="G70" s="21">
        <v>1</v>
      </c>
      <c r="H70" s="4">
        <v>1</v>
      </c>
      <c r="I70" s="4"/>
      <c r="J70" s="4"/>
      <c r="K70" s="4"/>
      <c r="L70" s="106"/>
      <c r="M70" s="106"/>
      <c r="N70" s="106"/>
      <c r="O70" s="107" t="s">
        <v>46</v>
      </c>
      <c r="P70" s="107">
        <v>1</v>
      </c>
      <c r="Q70" s="106"/>
      <c r="R70" s="108"/>
      <c r="S70" s="109">
        <v>20</v>
      </c>
      <c r="T70" s="32">
        <f>(N70*R70)</f>
        <v>0</v>
      </c>
      <c r="U70" s="32">
        <f>IF(S70="Без НДС","Без НДС",S70/100*T70)</f>
        <v>0</v>
      </c>
      <c r="V70" s="32">
        <f>IF(S70="Без НДС",T70,U70+T70)</f>
        <v>0</v>
      </c>
    </row>
    <row r="71" spans="2:22" ht="30" x14ac:dyDescent="0.25">
      <c r="B71" s="21">
        <v>41</v>
      </c>
      <c r="C71" s="22" t="s">
        <v>185</v>
      </c>
      <c r="D71" s="45" t="s">
        <v>186</v>
      </c>
      <c r="E71" s="45"/>
      <c r="F71" s="21" t="s">
        <v>46</v>
      </c>
      <c r="G71" s="21">
        <v>2</v>
      </c>
      <c r="H71" s="4">
        <v>2</v>
      </c>
      <c r="I71" s="4"/>
      <c r="J71" s="4"/>
      <c r="K71" s="4"/>
      <c r="L71" s="106"/>
      <c r="M71" s="106"/>
      <c r="N71" s="106"/>
      <c r="O71" s="107" t="s">
        <v>46</v>
      </c>
      <c r="P71" s="107">
        <v>1</v>
      </c>
      <c r="Q71" s="106"/>
      <c r="R71" s="108"/>
      <c r="S71" s="109">
        <v>20</v>
      </c>
      <c r="T71" s="32">
        <f>(N71*R71)</f>
        <v>0</v>
      </c>
      <c r="U71" s="32">
        <f>IF(S71="Без НДС","Без НДС",S71/100*T71)</f>
        <v>0</v>
      </c>
      <c r="V71" s="32">
        <f>IF(S71="Без НДС",T71,U71+T71)</f>
        <v>0</v>
      </c>
    </row>
    <row r="72" spans="2:22" ht="45" x14ac:dyDescent="0.25">
      <c r="B72" s="21">
        <v>42</v>
      </c>
      <c r="C72" s="22" t="s">
        <v>187</v>
      </c>
      <c r="D72" s="45" t="s">
        <v>188</v>
      </c>
      <c r="E72" s="45"/>
      <c r="F72" s="21" t="s">
        <v>46</v>
      </c>
      <c r="G72" s="21">
        <v>1</v>
      </c>
      <c r="H72" s="4">
        <v>1</v>
      </c>
      <c r="I72" s="4"/>
      <c r="J72" s="4"/>
      <c r="K72" s="4"/>
      <c r="L72" s="106"/>
      <c r="M72" s="106"/>
      <c r="N72" s="106"/>
      <c r="O72" s="107" t="s">
        <v>46</v>
      </c>
      <c r="P72" s="107">
        <v>1</v>
      </c>
      <c r="Q72" s="106"/>
      <c r="R72" s="108"/>
      <c r="S72" s="109">
        <v>20</v>
      </c>
      <c r="T72" s="32">
        <f>(N72*R72)</f>
        <v>0</v>
      </c>
      <c r="U72" s="32">
        <f>IF(S72="Без НДС","Без НДС",S72/100*T72)</f>
        <v>0</v>
      </c>
      <c r="V72" s="32">
        <f>IF(S72="Без НДС",T72,U72+T72)</f>
        <v>0</v>
      </c>
    </row>
    <row r="73" spans="2:22" ht="45" x14ac:dyDescent="0.25">
      <c r="B73" s="21">
        <v>43</v>
      </c>
      <c r="C73" s="22" t="s">
        <v>189</v>
      </c>
      <c r="D73" s="45" t="s">
        <v>190</v>
      </c>
      <c r="E73" s="45"/>
      <c r="F73" s="21" t="s">
        <v>46</v>
      </c>
      <c r="G73" s="21">
        <v>1</v>
      </c>
      <c r="H73" s="4">
        <v>1</v>
      </c>
      <c r="I73" s="4"/>
      <c r="J73" s="4"/>
      <c r="K73" s="4"/>
      <c r="L73" s="106"/>
      <c r="M73" s="106"/>
      <c r="N73" s="106"/>
      <c r="O73" s="107" t="s">
        <v>46</v>
      </c>
      <c r="P73" s="107">
        <v>1</v>
      </c>
      <c r="Q73" s="106"/>
      <c r="R73" s="108"/>
      <c r="S73" s="109">
        <v>20</v>
      </c>
      <c r="T73" s="32">
        <f>(N73*R73)</f>
        <v>0</v>
      </c>
      <c r="U73" s="32">
        <f>IF(S73="Без НДС","Без НДС",S73/100*T73)</f>
        <v>0</v>
      </c>
      <c r="V73" s="32">
        <f>IF(S73="Без НДС",T73,U73+T73)</f>
        <v>0</v>
      </c>
    </row>
    <row r="74" spans="2:22" ht="45" x14ac:dyDescent="0.25">
      <c r="B74" s="21">
        <v>44</v>
      </c>
      <c r="C74" s="22" t="s">
        <v>191</v>
      </c>
      <c r="D74" s="45" t="s">
        <v>192</v>
      </c>
      <c r="E74" s="45"/>
      <c r="F74" s="21" t="s">
        <v>46</v>
      </c>
      <c r="G74" s="21">
        <v>1</v>
      </c>
      <c r="H74" s="4">
        <v>1</v>
      </c>
      <c r="I74" s="4"/>
      <c r="J74" s="4"/>
      <c r="K74" s="4"/>
      <c r="L74" s="106"/>
      <c r="M74" s="106"/>
      <c r="N74" s="106"/>
      <c r="O74" s="107" t="s">
        <v>46</v>
      </c>
      <c r="P74" s="107">
        <v>1</v>
      </c>
      <c r="Q74" s="106"/>
      <c r="R74" s="108"/>
      <c r="S74" s="109">
        <v>20</v>
      </c>
      <c r="T74" s="32">
        <f>(N74*R74)</f>
        <v>0</v>
      </c>
      <c r="U74" s="32">
        <f>IF(S74="Без НДС","Без НДС",S74/100*T74)</f>
        <v>0</v>
      </c>
      <c r="V74" s="32">
        <f>IF(S74="Без НДС",T74,U74+T74)</f>
        <v>0</v>
      </c>
    </row>
    <row r="75" spans="2:22" ht="45" x14ac:dyDescent="0.25">
      <c r="B75" s="21">
        <v>45</v>
      </c>
      <c r="C75" s="22" t="s">
        <v>193</v>
      </c>
      <c r="D75" s="45" t="s">
        <v>194</v>
      </c>
      <c r="E75" s="45"/>
      <c r="F75" s="21" t="s">
        <v>46</v>
      </c>
      <c r="G75" s="21">
        <v>1</v>
      </c>
      <c r="H75" s="4">
        <v>1</v>
      </c>
      <c r="I75" s="4"/>
      <c r="J75" s="4"/>
      <c r="K75" s="4"/>
      <c r="L75" s="106"/>
      <c r="M75" s="106"/>
      <c r="N75" s="106"/>
      <c r="O75" s="107" t="s">
        <v>46</v>
      </c>
      <c r="P75" s="107">
        <v>1</v>
      </c>
      <c r="Q75" s="106"/>
      <c r="R75" s="108"/>
      <c r="S75" s="109">
        <v>20</v>
      </c>
      <c r="T75" s="32">
        <f>(N75*R75)</f>
        <v>0</v>
      </c>
      <c r="U75" s="32">
        <f>IF(S75="Без НДС","Без НДС",S75/100*T75)</f>
        <v>0</v>
      </c>
      <c r="V75" s="32">
        <f>IF(S75="Без НДС",T75,U75+T75)</f>
        <v>0</v>
      </c>
    </row>
    <row r="76" spans="2:22" ht="30" x14ac:dyDescent="0.25">
      <c r="B76" s="21">
        <v>46</v>
      </c>
      <c r="C76" s="22" t="s">
        <v>195</v>
      </c>
      <c r="D76" s="45" t="s">
        <v>196</v>
      </c>
      <c r="E76" s="45"/>
      <c r="F76" s="21" t="s">
        <v>46</v>
      </c>
      <c r="G76" s="21">
        <v>1</v>
      </c>
      <c r="H76" s="4">
        <v>1</v>
      </c>
      <c r="I76" s="4"/>
      <c r="J76" s="4"/>
      <c r="K76" s="4"/>
      <c r="L76" s="106"/>
      <c r="M76" s="106"/>
      <c r="N76" s="106"/>
      <c r="O76" s="107" t="s">
        <v>46</v>
      </c>
      <c r="P76" s="107">
        <v>1</v>
      </c>
      <c r="Q76" s="106"/>
      <c r="R76" s="108"/>
      <c r="S76" s="109">
        <v>20</v>
      </c>
      <c r="T76" s="32">
        <f>(N76*R76)</f>
        <v>0</v>
      </c>
      <c r="U76" s="32">
        <f>IF(S76="Без НДС","Без НДС",S76/100*T76)</f>
        <v>0</v>
      </c>
      <c r="V76" s="32">
        <f>IF(S76="Без НДС",T76,U76+T76)</f>
        <v>0</v>
      </c>
    </row>
    <row r="77" spans="2:22" ht="30" x14ac:dyDescent="0.25">
      <c r="B77" s="21">
        <v>47</v>
      </c>
      <c r="C77" s="22" t="s">
        <v>197</v>
      </c>
      <c r="D77" s="45" t="s">
        <v>198</v>
      </c>
      <c r="E77" s="45"/>
      <c r="F77" s="21" t="s">
        <v>46</v>
      </c>
      <c r="G77" s="21">
        <v>1</v>
      </c>
      <c r="H77" s="4">
        <v>1</v>
      </c>
      <c r="I77" s="4"/>
      <c r="J77" s="4"/>
      <c r="K77" s="4"/>
      <c r="L77" s="106"/>
      <c r="M77" s="106"/>
      <c r="N77" s="106"/>
      <c r="O77" s="107" t="s">
        <v>46</v>
      </c>
      <c r="P77" s="107">
        <v>1</v>
      </c>
      <c r="Q77" s="106"/>
      <c r="R77" s="108"/>
      <c r="S77" s="109">
        <v>20</v>
      </c>
      <c r="T77" s="32">
        <f>(N77*R77)</f>
        <v>0</v>
      </c>
      <c r="U77" s="32">
        <f>IF(S77="Без НДС","Без НДС",S77/100*T77)</f>
        <v>0</v>
      </c>
      <c r="V77" s="32">
        <f>IF(S77="Без НДС",T77,U77+T77)</f>
        <v>0</v>
      </c>
    </row>
    <row r="78" spans="2:22" ht="30" x14ac:dyDescent="0.25">
      <c r="B78" s="21">
        <v>48</v>
      </c>
      <c r="C78" s="22" t="s">
        <v>199</v>
      </c>
      <c r="D78" s="45" t="s">
        <v>200</v>
      </c>
      <c r="E78" s="45"/>
      <c r="F78" s="21" t="s">
        <v>46</v>
      </c>
      <c r="G78" s="21">
        <v>1</v>
      </c>
      <c r="H78" s="4">
        <v>1</v>
      </c>
      <c r="I78" s="4"/>
      <c r="J78" s="4"/>
      <c r="K78" s="4"/>
      <c r="L78" s="106"/>
      <c r="M78" s="106"/>
      <c r="N78" s="106"/>
      <c r="O78" s="107" t="s">
        <v>46</v>
      </c>
      <c r="P78" s="107">
        <v>1</v>
      </c>
      <c r="Q78" s="106"/>
      <c r="R78" s="108"/>
      <c r="S78" s="109">
        <v>20</v>
      </c>
      <c r="T78" s="32">
        <f>(N78*R78)</f>
        <v>0</v>
      </c>
      <c r="U78" s="32">
        <f>IF(S78="Без НДС","Без НДС",S78/100*T78)</f>
        <v>0</v>
      </c>
      <c r="V78" s="32">
        <f>IF(S78="Без НДС",T78,U78+T78)</f>
        <v>0</v>
      </c>
    </row>
    <row r="79" spans="2:22" ht="30" x14ac:dyDescent="0.25">
      <c r="B79" s="21">
        <v>49</v>
      </c>
      <c r="C79" s="22" t="s">
        <v>201</v>
      </c>
      <c r="D79" s="45" t="s">
        <v>202</v>
      </c>
      <c r="E79" s="45"/>
      <c r="F79" s="21" t="s">
        <v>46</v>
      </c>
      <c r="G79" s="21">
        <v>1</v>
      </c>
      <c r="H79" s="4">
        <v>1</v>
      </c>
      <c r="I79" s="4"/>
      <c r="J79" s="4"/>
      <c r="K79" s="4"/>
      <c r="L79" s="106"/>
      <c r="M79" s="106"/>
      <c r="N79" s="106"/>
      <c r="O79" s="107" t="s">
        <v>46</v>
      </c>
      <c r="P79" s="107">
        <v>1</v>
      </c>
      <c r="Q79" s="106"/>
      <c r="R79" s="108"/>
      <c r="S79" s="109">
        <v>20</v>
      </c>
      <c r="T79" s="32">
        <f>(N79*R79)</f>
        <v>0</v>
      </c>
      <c r="U79" s="32">
        <f>IF(S79="Без НДС","Без НДС",S79/100*T79)</f>
        <v>0</v>
      </c>
      <c r="V79" s="32">
        <f>IF(S79="Без НДС",T79,U79+T79)</f>
        <v>0</v>
      </c>
    </row>
    <row r="80" spans="2:22" ht="30" x14ac:dyDescent="0.25">
      <c r="B80" s="21">
        <v>50</v>
      </c>
      <c r="C80" s="22" t="s">
        <v>203</v>
      </c>
      <c r="D80" s="45" t="s">
        <v>204</v>
      </c>
      <c r="E80" s="45"/>
      <c r="F80" s="21" t="s">
        <v>46</v>
      </c>
      <c r="G80" s="21">
        <v>1</v>
      </c>
      <c r="H80" s="4">
        <v>1</v>
      </c>
      <c r="I80" s="4"/>
      <c r="J80" s="4"/>
      <c r="K80" s="4"/>
      <c r="L80" s="106"/>
      <c r="M80" s="106"/>
      <c r="N80" s="106"/>
      <c r="O80" s="107" t="s">
        <v>46</v>
      </c>
      <c r="P80" s="107">
        <v>1</v>
      </c>
      <c r="Q80" s="106"/>
      <c r="R80" s="108"/>
      <c r="S80" s="109">
        <v>20</v>
      </c>
      <c r="T80" s="32">
        <f>(N80*R80)</f>
        <v>0</v>
      </c>
      <c r="U80" s="32">
        <f>IF(S80="Без НДС","Без НДС",S80/100*T80)</f>
        <v>0</v>
      </c>
      <c r="V80" s="32">
        <f>IF(S80="Без НДС",T80,U80+T80)</f>
        <v>0</v>
      </c>
    </row>
    <row r="81" spans="2:22" ht="45" x14ac:dyDescent="0.25">
      <c r="B81" s="21">
        <v>51</v>
      </c>
      <c r="C81" s="22" t="s">
        <v>205</v>
      </c>
      <c r="D81" s="45" t="s">
        <v>206</v>
      </c>
      <c r="E81" s="45"/>
      <c r="F81" s="21" t="s">
        <v>46</v>
      </c>
      <c r="G81" s="21">
        <v>2</v>
      </c>
      <c r="H81" s="4">
        <v>2</v>
      </c>
      <c r="I81" s="4"/>
      <c r="J81" s="4"/>
      <c r="K81" s="4"/>
      <c r="L81" s="106"/>
      <c r="M81" s="106"/>
      <c r="N81" s="106"/>
      <c r="O81" s="107" t="s">
        <v>46</v>
      </c>
      <c r="P81" s="107">
        <v>1</v>
      </c>
      <c r="Q81" s="106"/>
      <c r="R81" s="108"/>
      <c r="S81" s="109">
        <v>20</v>
      </c>
      <c r="T81" s="32">
        <f>(N81*R81)</f>
        <v>0</v>
      </c>
      <c r="U81" s="32">
        <f>IF(S81="Без НДС","Без НДС",S81/100*T81)</f>
        <v>0</v>
      </c>
      <c r="V81" s="32">
        <f>IF(S81="Без НДС",T81,U81+T81)</f>
        <v>0</v>
      </c>
    </row>
    <row r="82" spans="2:22" ht="30" x14ac:dyDescent="0.25">
      <c r="B82" s="21">
        <v>52</v>
      </c>
      <c r="C82" s="22" t="s">
        <v>207</v>
      </c>
      <c r="D82" s="45" t="s">
        <v>208</v>
      </c>
      <c r="E82" s="45"/>
      <c r="F82" s="21" t="s">
        <v>46</v>
      </c>
      <c r="G82" s="21">
        <v>1</v>
      </c>
      <c r="H82" s="4">
        <v>1</v>
      </c>
      <c r="I82" s="4"/>
      <c r="J82" s="4"/>
      <c r="K82" s="4"/>
      <c r="L82" s="106"/>
      <c r="M82" s="106"/>
      <c r="N82" s="106"/>
      <c r="O82" s="107" t="s">
        <v>46</v>
      </c>
      <c r="P82" s="107">
        <v>1</v>
      </c>
      <c r="Q82" s="106"/>
      <c r="R82" s="108"/>
      <c r="S82" s="109">
        <v>20</v>
      </c>
      <c r="T82" s="32">
        <f>(N82*R82)</f>
        <v>0</v>
      </c>
      <c r="U82" s="32">
        <f>IF(S82="Без НДС","Без НДС",S82/100*T82)</f>
        <v>0</v>
      </c>
      <c r="V82" s="32">
        <f>IF(S82="Без НДС",T82,U82+T82)</f>
        <v>0</v>
      </c>
    </row>
    <row r="83" spans="2:22" ht="30" x14ac:dyDescent="0.25">
      <c r="B83" s="21">
        <v>53</v>
      </c>
      <c r="C83" s="22" t="s">
        <v>209</v>
      </c>
      <c r="D83" s="45" t="s">
        <v>210</v>
      </c>
      <c r="E83" s="45"/>
      <c r="F83" s="21" t="s">
        <v>46</v>
      </c>
      <c r="G83" s="21">
        <v>1</v>
      </c>
      <c r="H83" s="4">
        <v>1</v>
      </c>
      <c r="I83" s="4"/>
      <c r="J83" s="4"/>
      <c r="K83" s="4"/>
      <c r="L83" s="106"/>
      <c r="M83" s="106"/>
      <c r="N83" s="106"/>
      <c r="O83" s="107" t="s">
        <v>46</v>
      </c>
      <c r="P83" s="107">
        <v>1</v>
      </c>
      <c r="Q83" s="106"/>
      <c r="R83" s="108"/>
      <c r="S83" s="109">
        <v>20</v>
      </c>
      <c r="T83" s="32">
        <f>(N83*R83)</f>
        <v>0</v>
      </c>
      <c r="U83" s="32">
        <f>IF(S83="Без НДС","Без НДС",S83/100*T83)</f>
        <v>0</v>
      </c>
      <c r="V83" s="32">
        <f>IF(S83="Без НДС",T83,U83+T83)</f>
        <v>0</v>
      </c>
    </row>
    <row r="84" spans="2:22" ht="45" x14ac:dyDescent="0.25">
      <c r="B84" s="21">
        <v>54</v>
      </c>
      <c r="C84" s="22" t="s">
        <v>211</v>
      </c>
      <c r="D84" s="45" t="s">
        <v>212</v>
      </c>
      <c r="E84" s="45"/>
      <c r="F84" s="21" t="s">
        <v>46</v>
      </c>
      <c r="G84" s="21">
        <v>1</v>
      </c>
      <c r="H84" s="4">
        <v>1</v>
      </c>
      <c r="I84" s="4"/>
      <c r="J84" s="4"/>
      <c r="K84" s="4"/>
      <c r="L84" s="106"/>
      <c r="M84" s="106"/>
      <c r="N84" s="106"/>
      <c r="O84" s="107" t="s">
        <v>46</v>
      </c>
      <c r="P84" s="107">
        <v>1</v>
      </c>
      <c r="Q84" s="106"/>
      <c r="R84" s="108"/>
      <c r="S84" s="109">
        <v>20</v>
      </c>
      <c r="T84" s="32">
        <f>(N84*R84)</f>
        <v>0</v>
      </c>
      <c r="U84" s="32">
        <f>IF(S84="Без НДС","Без НДС",S84/100*T84)</f>
        <v>0</v>
      </c>
      <c r="V84" s="32">
        <f>IF(S84="Без НДС",T84,U84+T84)</f>
        <v>0</v>
      </c>
    </row>
    <row r="85" spans="2:22" ht="45" x14ac:dyDescent="0.25">
      <c r="B85" s="21">
        <v>55</v>
      </c>
      <c r="C85" s="22" t="s">
        <v>213</v>
      </c>
      <c r="D85" s="45" t="s">
        <v>214</v>
      </c>
      <c r="E85" s="45"/>
      <c r="F85" s="21" t="s">
        <v>46</v>
      </c>
      <c r="G85" s="21">
        <v>1</v>
      </c>
      <c r="H85" s="4">
        <v>1</v>
      </c>
      <c r="I85" s="4"/>
      <c r="J85" s="4"/>
      <c r="K85" s="4"/>
      <c r="L85" s="106"/>
      <c r="M85" s="106"/>
      <c r="N85" s="106"/>
      <c r="O85" s="107" t="s">
        <v>46</v>
      </c>
      <c r="P85" s="107">
        <v>1</v>
      </c>
      <c r="Q85" s="106"/>
      <c r="R85" s="108"/>
      <c r="S85" s="109">
        <v>20</v>
      </c>
      <c r="T85" s="32">
        <f>(N85*R85)</f>
        <v>0</v>
      </c>
      <c r="U85" s="32">
        <f>IF(S85="Без НДС","Без НДС",S85/100*T85)</f>
        <v>0</v>
      </c>
      <c r="V85" s="32">
        <f>IF(S85="Без НДС",T85,U85+T85)</f>
        <v>0</v>
      </c>
    </row>
    <row r="86" spans="2:22" ht="45" x14ac:dyDescent="0.25">
      <c r="B86" s="21">
        <v>56</v>
      </c>
      <c r="C86" s="22" t="s">
        <v>215</v>
      </c>
      <c r="D86" s="45" t="s">
        <v>216</v>
      </c>
      <c r="E86" s="45"/>
      <c r="F86" s="21" t="s">
        <v>46</v>
      </c>
      <c r="G86" s="21">
        <v>1</v>
      </c>
      <c r="H86" s="4">
        <v>1</v>
      </c>
      <c r="I86" s="4"/>
      <c r="J86" s="4"/>
      <c r="K86" s="4"/>
      <c r="L86" s="106"/>
      <c r="M86" s="106"/>
      <c r="N86" s="106"/>
      <c r="O86" s="107" t="s">
        <v>46</v>
      </c>
      <c r="P86" s="107">
        <v>1</v>
      </c>
      <c r="Q86" s="106"/>
      <c r="R86" s="108"/>
      <c r="S86" s="109">
        <v>20</v>
      </c>
      <c r="T86" s="32">
        <f>(N86*R86)</f>
        <v>0</v>
      </c>
      <c r="U86" s="32">
        <f>IF(S86="Без НДС","Без НДС",S86/100*T86)</f>
        <v>0</v>
      </c>
      <c r="V86" s="32">
        <f>IF(S86="Без НДС",T86,U86+T86)</f>
        <v>0</v>
      </c>
    </row>
    <row r="87" spans="2:22" ht="30" x14ac:dyDescent="0.25">
      <c r="B87" s="21">
        <v>57</v>
      </c>
      <c r="C87" s="22" t="s">
        <v>217</v>
      </c>
      <c r="D87" s="45" t="s">
        <v>218</v>
      </c>
      <c r="E87" s="45"/>
      <c r="F87" s="21" t="s">
        <v>46</v>
      </c>
      <c r="G87" s="21">
        <v>2</v>
      </c>
      <c r="H87" s="4">
        <v>2</v>
      </c>
      <c r="I87" s="4"/>
      <c r="J87" s="4"/>
      <c r="K87" s="4"/>
      <c r="L87" s="106"/>
      <c r="M87" s="106"/>
      <c r="N87" s="106"/>
      <c r="O87" s="107" t="s">
        <v>46</v>
      </c>
      <c r="P87" s="107">
        <v>1</v>
      </c>
      <c r="Q87" s="106"/>
      <c r="R87" s="108"/>
      <c r="S87" s="109">
        <v>20</v>
      </c>
      <c r="T87" s="32">
        <f>(N87*R87)</f>
        <v>0</v>
      </c>
      <c r="U87" s="32">
        <f>IF(S87="Без НДС","Без НДС",S87/100*T87)</f>
        <v>0</v>
      </c>
      <c r="V87" s="32">
        <f>IF(S87="Без НДС",T87,U87+T87)</f>
        <v>0</v>
      </c>
    </row>
    <row r="88" spans="2:22" ht="30" x14ac:dyDescent="0.25">
      <c r="B88" s="21">
        <v>58</v>
      </c>
      <c r="C88" s="22" t="s">
        <v>219</v>
      </c>
      <c r="D88" s="45" t="s">
        <v>220</v>
      </c>
      <c r="E88" s="45"/>
      <c r="F88" s="21" t="s">
        <v>46</v>
      </c>
      <c r="G88" s="21">
        <v>1</v>
      </c>
      <c r="H88" s="4">
        <v>1</v>
      </c>
      <c r="I88" s="4"/>
      <c r="J88" s="4"/>
      <c r="K88" s="4"/>
      <c r="L88" s="106"/>
      <c r="M88" s="106"/>
      <c r="N88" s="106"/>
      <c r="O88" s="107" t="s">
        <v>46</v>
      </c>
      <c r="P88" s="107">
        <v>1</v>
      </c>
      <c r="Q88" s="106"/>
      <c r="R88" s="108"/>
      <c r="S88" s="109">
        <v>20</v>
      </c>
      <c r="T88" s="32">
        <f>(N88*R88)</f>
        <v>0</v>
      </c>
      <c r="U88" s="32">
        <f>IF(S88="Без НДС","Без НДС",S88/100*T88)</f>
        <v>0</v>
      </c>
      <c r="V88" s="32">
        <f>IF(S88="Без НДС",T88,U88+T88)</f>
        <v>0</v>
      </c>
    </row>
    <row r="89" spans="2:22" ht="30" x14ac:dyDescent="0.25">
      <c r="B89" s="21">
        <v>59</v>
      </c>
      <c r="C89" s="22" t="s">
        <v>221</v>
      </c>
      <c r="D89" s="45" t="s">
        <v>222</v>
      </c>
      <c r="E89" s="45"/>
      <c r="F89" s="21" t="s">
        <v>46</v>
      </c>
      <c r="G89" s="21">
        <v>1</v>
      </c>
      <c r="H89" s="4">
        <v>1</v>
      </c>
      <c r="I89" s="4"/>
      <c r="J89" s="4"/>
      <c r="K89" s="4"/>
      <c r="L89" s="106"/>
      <c r="M89" s="106"/>
      <c r="N89" s="106"/>
      <c r="O89" s="107" t="s">
        <v>46</v>
      </c>
      <c r="P89" s="107">
        <v>1</v>
      </c>
      <c r="Q89" s="106"/>
      <c r="R89" s="108"/>
      <c r="S89" s="109">
        <v>20</v>
      </c>
      <c r="T89" s="32">
        <f>(N89*R89)</f>
        <v>0</v>
      </c>
      <c r="U89" s="32">
        <f>IF(S89="Без НДС","Без НДС",S89/100*T89)</f>
        <v>0</v>
      </c>
      <c r="V89" s="32">
        <f>IF(S89="Без НДС",T89,U89+T89)</f>
        <v>0</v>
      </c>
    </row>
    <row r="90" spans="2:22" ht="30" x14ac:dyDescent="0.25">
      <c r="B90" s="21">
        <v>60</v>
      </c>
      <c r="C90" s="22" t="s">
        <v>223</v>
      </c>
      <c r="D90" s="45" t="s">
        <v>224</v>
      </c>
      <c r="E90" s="45"/>
      <c r="F90" s="21" t="s">
        <v>46</v>
      </c>
      <c r="G90" s="21">
        <v>1</v>
      </c>
      <c r="H90" s="4">
        <v>1</v>
      </c>
      <c r="I90" s="4"/>
      <c r="J90" s="4"/>
      <c r="K90" s="4"/>
      <c r="L90" s="106"/>
      <c r="M90" s="106"/>
      <c r="N90" s="106"/>
      <c r="O90" s="107" t="s">
        <v>46</v>
      </c>
      <c r="P90" s="107">
        <v>1</v>
      </c>
      <c r="Q90" s="106"/>
      <c r="R90" s="108"/>
      <c r="S90" s="109">
        <v>20</v>
      </c>
      <c r="T90" s="32">
        <f>(N90*R90)</f>
        <v>0</v>
      </c>
      <c r="U90" s="32">
        <f>IF(S90="Без НДС","Без НДС",S90/100*T90)</f>
        <v>0</v>
      </c>
      <c r="V90" s="32">
        <f>IF(S90="Без НДС",T90,U90+T90)</f>
        <v>0</v>
      </c>
    </row>
    <row r="91" spans="2:22" ht="30" x14ac:dyDescent="0.25">
      <c r="B91" s="21">
        <v>61</v>
      </c>
      <c r="C91" s="22" t="s">
        <v>225</v>
      </c>
      <c r="D91" s="45" t="s">
        <v>226</v>
      </c>
      <c r="E91" s="45"/>
      <c r="F91" s="21" t="s">
        <v>46</v>
      </c>
      <c r="G91" s="21">
        <v>1</v>
      </c>
      <c r="H91" s="4">
        <v>1</v>
      </c>
      <c r="I91" s="4"/>
      <c r="J91" s="4"/>
      <c r="K91" s="4"/>
      <c r="L91" s="106"/>
      <c r="M91" s="106"/>
      <c r="N91" s="106"/>
      <c r="O91" s="107" t="s">
        <v>46</v>
      </c>
      <c r="P91" s="107">
        <v>1</v>
      </c>
      <c r="Q91" s="106"/>
      <c r="R91" s="108"/>
      <c r="S91" s="109">
        <v>20</v>
      </c>
      <c r="T91" s="32">
        <f>(N91*R91)</f>
        <v>0</v>
      </c>
      <c r="U91" s="32">
        <f>IF(S91="Без НДС","Без НДС",S91/100*T91)</f>
        <v>0</v>
      </c>
      <c r="V91" s="32">
        <f>IF(S91="Без НДС",T91,U91+T91)</f>
        <v>0</v>
      </c>
    </row>
    <row r="92" spans="2:22" ht="30" x14ac:dyDescent="0.25">
      <c r="B92" s="21">
        <v>62</v>
      </c>
      <c r="C92" s="22" t="s">
        <v>227</v>
      </c>
      <c r="D92" s="45" t="s">
        <v>228</v>
      </c>
      <c r="E92" s="45"/>
      <c r="F92" s="21" t="s">
        <v>46</v>
      </c>
      <c r="G92" s="21">
        <v>1</v>
      </c>
      <c r="H92" s="4">
        <v>1</v>
      </c>
      <c r="I92" s="4"/>
      <c r="J92" s="4"/>
      <c r="K92" s="4"/>
      <c r="L92" s="106"/>
      <c r="M92" s="106"/>
      <c r="N92" s="106"/>
      <c r="O92" s="107" t="s">
        <v>46</v>
      </c>
      <c r="P92" s="107">
        <v>1</v>
      </c>
      <c r="Q92" s="106"/>
      <c r="R92" s="108"/>
      <c r="S92" s="109">
        <v>20</v>
      </c>
      <c r="T92" s="32">
        <f>(N92*R92)</f>
        <v>0</v>
      </c>
      <c r="U92" s="32">
        <f>IF(S92="Без НДС","Без НДС",S92/100*T92)</f>
        <v>0</v>
      </c>
      <c r="V92" s="32">
        <f>IF(S92="Без НДС",T92,U92+T92)</f>
        <v>0</v>
      </c>
    </row>
    <row r="93" spans="2:22" ht="30" x14ac:dyDescent="0.25">
      <c r="B93" s="21">
        <v>63</v>
      </c>
      <c r="C93" s="22" t="s">
        <v>229</v>
      </c>
      <c r="D93" s="45" t="s">
        <v>230</v>
      </c>
      <c r="E93" s="45"/>
      <c r="F93" s="21" t="s">
        <v>46</v>
      </c>
      <c r="G93" s="21">
        <v>1</v>
      </c>
      <c r="H93" s="4">
        <v>1</v>
      </c>
      <c r="I93" s="4"/>
      <c r="J93" s="4"/>
      <c r="K93" s="4"/>
      <c r="L93" s="106"/>
      <c r="M93" s="106"/>
      <c r="N93" s="106"/>
      <c r="O93" s="107" t="s">
        <v>46</v>
      </c>
      <c r="P93" s="107">
        <v>1</v>
      </c>
      <c r="Q93" s="106"/>
      <c r="R93" s="108"/>
      <c r="S93" s="109">
        <v>20</v>
      </c>
      <c r="T93" s="32">
        <f>(N93*R93)</f>
        <v>0</v>
      </c>
      <c r="U93" s="32">
        <f>IF(S93="Без НДС","Без НДС",S93/100*T93)</f>
        <v>0</v>
      </c>
      <c r="V93" s="32">
        <f>IF(S93="Без НДС",T93,U93+T93)</f>
        <v>0</v>
      </c>
    </row>
    <row r="94" spans="2:22" ht="30" x14ac:dyDescent="0.25">
      <c r="B94" s="21">
        <v>64</v>
      </c>
      <c r="C94" s="22" t="s">
        <v>231</v>
      </c>
      <c r="D94" s="45" t="s">
        <v>232</v>
      </c>
      <c r="E94" s="45"/>
      <c r="F94" s="21" t="s">
        <v>46</v>
      </c>
      <c r="G94" s="21">
        <v>1</v>
      </c>
      <c r="H94" s="4">
        <v>1</v>
      </c>
      <c r="I94" s="4"/>
      <c r="J94" s="4"/>
      <c r="K94" s="4"/>
      <c r="L94" s="106"/>
      <c r="M94" s="106"/>
      <c r="N94" s="106"/>
      <c r="O94" s="107" t="s">
        <v>46</v>
      </c>
      <c r="P94" s="107">
        <v>1</v>
      </c>
      <c r="Q94" s="106"/>
      <c r="R94" s="108"/>
      <c r="S94" s="109">
        <v>20</v>
      </c>
      <c r="T94" s="32">
        <f>(N94*R94)</f>
        <v>0</v>
      </c>
      <c r="U94" s="32">
        <f>IF(S94="Без НДС","Без НДС",S94/100*T94)</f>
        <v>0</v>
      </c>
      <c r="V94" s="32">
        <f>IF(S94="Без НДС",T94,U94+T94)</f>
        <v>0</v>
      </c>
    </row>
    <row r="95" spans="2:22" ht="30" x14ac:dyDescent="0.25">
      <c r="B95" s="21">
        <v>65</v>
      </c>
      <c r="C95" s="22" t="s">
        <v>233</v>
      </c>
      <c r="D95" s="45" t="s">
        <v>234</v>
      </c>
      <c r="E95" s="45"/>
      <c r="F95" s="21" t="s">
        <v>46</v>
      </c>
      <c r="G95" s="21">
        <v>1</v>
      </c>
      <c r="H95" s="4">
        <v>1</v>
      </c>
      <c r="I95" s="4"/>
      <c r="J95" s="4"/>
      <c r="K95" s="4"/>
      <c r="L95" s="106"/>
      <c r="M95" s="106"/>
      <c r="N95" s="106"/>
      <c r="O95" s="107" t="s">
        <v>46</v>
      </c>
      <c r="P95" s="107">
        <v>1</v>
      </c>
      <c r="Q95" s="106"/>
      <c r="R95" s="108"/>
      <c r="S95" s="109">
        <v>20</v>
      </c>
      <c r="T95" s="32">
        <f>(N95*R95)</f>
        <v>0</v>
      </c>
      <c r="U95" s="32">
        <f>IF(S95="Без НДС","Без НДС",S95/100*T95)</f>
        <v>0</v>
      </c>
      <c r="V95" s="32">
        <f>IF(S95="Без НДС",T95,U95+T95)</f>
        <v>0</v>
      </c>
    </row>
    <row r="96" spans="2:22" ht="30" x14ac:dyDescent="0.25">
      <c r="B96" s="21">
        <v>66</v>
      </c>
      <c r="C96" s="22" t="s">
        <v>235</v>
      </c>
      <c r="D96" s="45" t="s">
        <v>236</v>
      </c>
      <c r="E96" s="45"/>
      <c r="F96" s="21" t="s">
        <v>46</v>
      </c>
      <c r="G96" s="21">
        <v>1</v>
      </c>
      <c r="H96" s="4">
        <v>1</v>
      </c>
      <c r="I96" s="4"/>
      <c r="J96" s="4"/>
      <c r="K96" s="4"/>
      <c r="L96" s="106"/>
      <c r="M96" s="106"/>
      <c r="N96" s="106"/>
      <c r="O96" s="107" t="s">
        <v>46</v>
      </c>
      <c r="P96" s="107">
        <v>1</v>
      </c>
      <c r="Q96" s="106"/>
      <c r="R96" s="108"/>
      <c r="S96" s="109">
        <v>20</v>
      </c>
      <c r="T96" s="32">
        <f>(N96*R96)</f>
        <v>0</v>
      </c>
      <c r="U96" s="32">
        <f>IF(S96="Без НДС","Без НДС",S96/100*T96)</f>
        <v>0</v>
      </c>
      <c r="V96" s="32">
        <f>IF(S96="Без НДС",T96,U96+T96)</f>
        <v>0</v>
      </c>
    </row>
    <row r="97" spans="2:22" ht="30" x14ac:dyDescent="0.25">
      <c r="B97" s="21">
        <v>67</v>
      </c>
      <c r="C97" s="22" t="s">
        <v>237</v>
      </c>
      <c r="D97" s="45" t="s">
        <v>238</v>
      </c>
      <c r="E97" s="45"/>
      <c r="F97" s="21" t="s">
        <v>46</v>
      </c>
      <c r="G97" s="21">
        <v>1</v>
      </c>
      <c r="H97" s="4">
        <v>1</v>
      </c>
      <c r="I97" s="4"/>
      <c r="J97" s="4"/>
      <c r="K97" s="4"/>
      <c r="L97" s="106"/>
      <c r="M97" s="106"/>
      <c r="N97" s="106"/>
      <c r="O97" s="107" t="s">
        <v>46</v>
      </c>
      <c r="P97" s="107">
        <v>1</v>
      </c>
      <c r="Q97" s="106"/>
      <c r="R97" s="108"/>
      <c r="S97" s="109">
        <v>20</v>
      </c>
      <c r="T97" s="32">
        <f>(N97*R97)</f>
        <v>0</v>
      </c>
      <c r="U97" s="32">
        <f>IF(S97="Без НДС","Без НДС",S97/100*T97)</f>
        <v>0</v>
      </c>
      <c r="V97" s="32">
        <f>IF(S97="Без НДС",T97,U97+T97)</f>
        <v>0</v>
      </c>
    </row>
    <row r="98" spans="2:22" ht="30" x14ac:dyDescent="0.25">
      <c r="B98" s="21">
        <v>68</v>
      </c>
      <c r="C98" s="22" t="s">
        <v>239</v>
      </c>
      <c r="D98" s="45" t="s">
        <v>240</v>
      </c>
      <c r="E98" s="45"/>
      <c r="F98" s="21" t="s">
        <v>46</v>
      </c>
      <c r="G98" s="21">
        <v>1</v>
      </c>
      <c r="H98" s="4">
        <v>1</v>
      </c>
      <c r="I98" s="4"/>
      <c r="J98" s="4"/>
      <c r="K98" s="4"/>
      <c r="L98" s="106"/>
      <c r="M98" s="106"/>
      <c r="N98" s="106"/>
      <c r="O98" s="107" t="s">
        <v>46</v>
      </c>
      <c r="P98" s="107">
        <v>1</v>
      </c>
      <c r="Q98" s="106"/>
      <c r="R98" s="108"/>
      <c r="S98" s="109">
        <v>20</v>
      </c>
      <c r="T98" s="32">
        <f>(N98*R98)</f>
        <v>0</v>
      </c>
      <c r="U98" s="32">
        <f>IF(S98="Без НДС","Без НДС",S98/100*T98)</f>
        <v>0</v>
      </c>
      <c r="V98" s="32">
        <f>IF(S98="Без НДС",T98,U98+T98)</f>
        <v>0</v>
      </c>
    </row>
    <row r="99" spans="2:22" ht="30" x14ac:dyDescent="0.25">
      <c r="B99" s="21">
        <v>69</v>
      </c>
      <c r="C99" s="22" t="s">
        <v>241</v>
      </c>
      <c r="D99" s="45" t="s">
        <v>242</v>
      </c>
      <c r="E99" s="45"/>
      <c r="F99" s="21" t="s">
        <v>46</v>
      </c>
      <c r="G99" s="21">
        <v>1</v>
      </c>
      <c r="H99" s="4">
        <v>1</v>
      </c>
      <c r="I99" s="4"/>
      <c r="J99" s="4"/>
      <c r="K99" s="4"/>
      <c r="L99" s="106"/>
      <c r="M99" s="106"/>
      <c r="N99" s="106"/>
      <c r="O99" s="107" t="s">
        <v>46</v>
      </c>
      <c r="P99" s="107">
        <v>1</v>
      </c>
      <c r="Q99" s="106"/>
      <c r="R99" s="108"/>
      <c r="S99" s="109">
        <v>20</v>
      </c>
      <c r="T99" s="32">
        <f>(N99*R99)</f>
        <v>0</v>
      </c>
      <c r="U99" s="32">
        <f>IF(S99="Без НДС","Без НДС",S99/100*T99)</f>
        <v>0</v>
      </c>
      <c r="V99" s="32">
        <f>IF(S99="Без НДС",T99,U99+T99)</f>
        <v>0</v>
      </c>
    </row>
    <row r="100" spans="2:22" ht="30" x14ac:dyDescent="0.25">
      <c r="B100" s="21">
        <v>70</v>
      </c>
      <c r="C100" s="22" t="s">
        <v>243</v>
      </c>
      <c r="D100" s="45" t="s">
        <v>244</v>
      </c>
      <c r="E100" s="45"/>
      <c r="F100" s="21" t="s">
        <v>46</v>
      </c>
      <c r="G100" s="21">
        <v>2</v>
      </c>
      <c r="H100" s="4">
        <v>2</v>
      </c>
      <c r="I100" s="4"/>
      <c r="J100" s="4"/>
      <c r="K100" s="4"/>
      <c r="L100" s="106"/>
      <c r="M100" s="106"/>
      <c r="N100" s="106"/>
      <c r="O100" s="107" t="s">
        <v>46</v>
      </c>
      <c r="P100" s="107">
        <v>1</v>
      </c>
      <c r="Q100" s="106"/>
      <c r="R100" s="108"/>
      <c r="S100" s="109">
        <v>20</v>
      </c>
      <c r="T100" s="32">
        <f>(N100*R100)</f>
        <v>0</v>
      </c>
      <c r="U100" s="32">
        <f>IF(S100="Без НДС","Без НДС",S100/100*T100)</f>
        <v>0</v>
      </c>
      <c r="V100" s="32">
        <f>IF(S100="Без НДС",T100,U100+T100)</f>
        <v>0</v>
      </c>
    </row>
    <row r="101" spans="2:22" ht="30" x14ac:dyDescent="0.25">
      <c r="B101" s="21">
        <v>71</v>
      </c>
      <c r="C101" s="22" t="s">
        <v>245</v>
      </c>
      <c r="D101" s="45" t="s">
        <v>246</v>
      </c>
      <c r="E101" s="45"/>
      <c r="F101" s="21" t="s">
        <v>46</v>
      </c>
      <c r="G101" s="21">
        <v>1</v>
      </c>
      <c r="H101" s="4">
        <v>1</v>
      </c>
      <c r="I101" s="4"/>
      <c r="J101" s="4"/>
      <c r="K101" s="4"/>
      <c r="L101" s="106"/>
      <c r="M101" s="106"/>
      <c r="N101" s="106"/>
      <c r="O101" s="107" t="s">
        <v>46</v>
      </c>
      <c r="P101" s="107">
        <v>1</v>
      </c>
      <c r="Q101" s="106"/>
      <c r="R101" s="108"/>
      <c r="S101" s="109">
        <v>20</v>
      </c>
      <c r="T101" s="32">
        <f>(N101*R101)</f>
        <v>0</v>
      </c>
      <c r="U101" s="32">
        <f>IF(S101="Без НДС","Без НДС",S101/100*T101)</f>
        <v>0</v>
      </c>
      <c r="V101" s="32">
        <f>IF(S101="Без НДС",T101,U101+T101)</f>
        <v>0</v>
      </c>
    </row>
    <row r="102" spans="2:22" ht="30" x14ac:dyDescent="0.25">
      <c r="B102" s="21">
        <v>72</v>
      </c>
      <c r="C102" s="22" t="s">
        <v>247</v>
      </c>
      <c r="D102" s="45" t="s">
        <v>248</v>
      </c>
      <c r="E102" s="45"/>
      <c r="F102" s="21" t="s">
        <v>46</v>
      </c>
      <c r="G102" s="21">
        <v>1</v>
      </c>
      <c r="H102" s="4">
        <v>1</v>
      </c>
      <c r="I102" s="4"/>
      <c r="J102" s="4"/>
      <c r="K102" s="4"/>
      <c r="L102" s="106"/>
      <c r="M102" s="106"/>
      <c r="N102" s="106"/>
      <c r="O102" s="107" t="s">
        <v>46</v>
      </c>
      <c r="P102" s="107">
        <v>1</v>
      </c>
      <c r="Q102" s="106"/>
      <c r="R102" s="108"/>
      <c r="S102" s="109">
        <v>20</v>
      </c>
      <c r="T102" s="32">
        <f>(N102*R102)</f>
        <v>0</v>
      </c>
      <c r="U102" s="32">
        <f>IF(S102="Без НДС","Без НДС",S102/100*T102)</f>
        <v>0</v>
      </c>
      <c r="V102" s="32">
        <f>IF(S102="Без НДС",T102,U102+T102)</f>
        <v>0</v>
      </c>
    </row>
    <row r="103" spans="2:22" ht="30" x14ac:dyDescent="0.25">
      <c r="B103" s="21">
        <v>73</v>
      </c>
      <c r="C103" s="22" t="s">
        <v>249</v>
      </c>
      <c r="D103" s="45" t="s">
        <v>250</v>
      </c>
      <c r="E103" s="45"/>
      <c r="F103" s="21" t="s">
        <v>46</v>
      </c>
      <c r="G103" s="21">
        <v>2</v>
      </c>
      <c r="H103" s="4">
        <v>2</v>
      </c>
      <c r="I103" s="4"/>
      <c r="J103" s="4"/>
      <c r="K103" s="4"/>
      <c r="L103" s="106"/>
      <c r="M103" s="106"/>
      <c r="N103" s="106"/>
      <c r="O103" s="107" t="s">
        <v>46</v>
      </c>
      <c r="P103" s="107">
        <v>1</v>
      </c>
      <c r="Q103" s="106"/>
      <c r="R103" s="108"/>
      <c r="S103" s="109">
        <v>20</v>
      </c>
      <c r="T103" s="32">
        <f>(N103*R103)</f>
        <v>0</v>
      </c>
      <c r="U103" s="32">
        <f>IF(S103="Без НДС","Без НДС",S103/100*T103)</f>
        <v>0</v>
      </c>
      <c r="V103" s="32">
        <f>IF(S103="Без НДС",T103,U103+T103)</f>
        <v>0</v>
      </c>
    </row>
    <row r="104" spans="2:22" ht="30" x14ac:dyDescent="0.25">
      <c r="B104" s="21">
        <v>74</v>
      </c>
      <c r="C104" s="22" t="s">
        <v>251</v>
      </c>
      <c r="D104" s="45" t="s">
        <v>252</v>
      </c>
      <c r="E104" s="45"/>
      <c r="F104" s="21" t="s">
        <v>46</v>
      </c>
      <c r="G104" s="21">
        <v>2</v>
      </c>
      <c r="H104" s="4">
        <v>2</v>
      </c>
      <c r="I104" s="4"/>
      <c r="J104" s="4"/>
      <c r="K104" s="4"/>
      <c r="L104" s="106"/>
      <c r="M104" s="106"/>
      <c r="N104" s="106"/>
      <c r="O104" s="107" t="s">
        <v>46</v>
      </c>
      <c r="P104" s="107">
        <v>1</v>
      </c>
      <c r="Q104" s="106"/>
      <c r="R104" s="108"/>
      <c r="S104" s="109">
        <v>20</v>
      </c>
      <c r="T104" s="32">
        <f>(N104*R104)</f>
        <v>0</v>
      </c>
      <c r="U104" s="32">
        <f>IF(S104="Без НДС","Без НДС",S104/100*T104)</f>
        <v>0</v>
      </c>
      <c r="V104" s="32">
        <f>IF(S104="Без НДС",T104,U104+T104)</f>
        <v>0</v>
      </c>
    </row>
    <row r="105" spans="2:22" x14ac:dyDescent="0.25">
      <c r="B105" s="30" t="s">
        <v>33</v>
      </c>
      <c r="C105" s="30"/>
      <c r="D105" s="30"/>
      <c r="E105" s="30"/>
      <c r="F105" s="30"/>
      <c r="G105" s="30">
        <f>SUM(G31:G104)</f>
        <v>103</v>
      </c>
      <c r="H105" s="30"/>
      <c r="I105" s="30"/>
      <c r="J105" s="30"/>
      <c r="K105" s="30"/>
      <c r="L105" s="30"/>
      <c r="M105" s="30"/>
      <c r="N105" s="30">
        <f>SUM(N31:N104)</f>
        <v>0</v>
      </c>
      <c r="O105" s="30"/>
      <c r="P105" s="30"/>
      <c r="Q105" s="30"/>
      <c r="R105" s="31"/>
      <c r="S105" s="31"/>
      <c r="T105" s="31">
        <f>SUM(T31:T104)</f>
        <v>0</v>
      </c>
      <c r="U105" s="31">
        <f>SUM(U31:U104)</f>
        <v>0</v>
      </c>
      <c r="V105" s="31">
        <f>SUM(V31:V104)</f>
        <v>0</v>
      </c>
    </row>
    <row r="107" spans="2:22" x14ac:dyDescent="0.25">
      <c r="C107" s="47"/>
      <c r="D107" s="47"/>
      <c r="E107" s="47"/>
      <c r="F107" s="47"/>
      <c r="H107" s="43"/>
      <c r="L107" s="47"/>
      <c r="M107" s="47"/>
      <c r="N107" s="47"/>
      <c r="O107" s="47"/>
      <c r="P107" s="47"/>
      <c r="Q107" s="47"/>
    </row>
    <row r="108" spans="2:22" x14ac:dyDescent="0.25">
      <c r="C108" s="46" t="s">
        <v>28</v>
      </c>
      <c r="D108" s="46"/>
      <c r="E108" s="46"/>
      <c r="F108" s="46"/>
      <c r="H108" s="2" t="s">
        <v>29</v>
      </c>
      <c r="L108" s="46" t="s">
        <v>30</v>
      </c>
      <c r="M108" s="46"/>
      <c r="N108" s="46"/>
      <c r="O108" s="46"/>
      <c r="P108" s="46"/>
      <c r="Q108" s="46"/>
    </row>
    <row r="110" spans="2:22" x14ac:dyDescent="0.25">
      <c r="C110" s="24" t="s">
        <v>31</v>
      </c>
    </row>
    <row r="111" spans="2:22" x14ac:dyDescent="0.25">
      <c r="C111" s="24" t="s">
        <v>32</v>
      </c>
    </row>
  </sheetData>
  <sheetProtection algorithmName="SHA-512" hashValue="bv1fl7bJXoVv+kz41aR5lTMGMil/+iadoW93axsWDnNLFPx8ZtGPQoegPWLuY4h3ecy4olOHbL8WKP0yfzQo8g==" saltValue="NmNwlOpM8S0MuwcnugTr4g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108:F108"/>
    <mergeCell ref="L107:Q107"/>
    <mergeCell ref="L108:Q108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107:F10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S31:S104</xm:sqref>
        </x14:dataValidation>
        <x14:dataValidation type="list" allowBlank="1" showInputMessage="1" showErrorMessage="1">
          <x14:formula1>
            <xm:f>Лист2!$A$1:$A$26</xm:f>
          </x14:formula1>
          <xm:sqref>O31:O104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Зюзина Наталья Петровна</cp:lastModifiedBy>
  <dcterms:created xsi:type="dcterms:W3CDTF">2019-10-31T02:36:50Z</dcterms:created>
  <dcterms:modified xsi:type="dcterms:W3CDTF">2025-01-17T04:33:05Z</dcterms:modified>
</cp:coreProperties>
</file>