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_Дирекции\Дирекция по закупкам\УЗиЗП НХС\__Савонченкова ЮВ\2026\4585 лампы\"/>
    </mc:Choice>
  </mc:AlternateContent>
  <bookViews>
    <workbookView xWindow="0" yWindow="0" windowWidth="28800" windowHeight="12585"/>
  </bookViews>
  <sheets>
    <sheet name="Лист1" sheetId="1" r:id="rId1"/>
    <sheet name="Лист2" sheetId="3" r:id="rId2"/>
    <sheet name="Списки" sheetId="2" state="hidden"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72" i="1" l="1"/>
  <c r="V72" i="1" s="1"/>
  <c r="T72" i="1"/>
  <c r="U71" i="1"/>
  <c r="V71" i="1" s="1"/>
  <c r="T71" i="1"/>
  <c r="U70" i="1"/>
  <c r="V70" i="1" s="1"/>
  <c r="T70" i="1"/>
  <c r="U69" i="1"/>
  <c r="V69" i="1" s="1"/>
  <c r="T69" i="1"/>
  <c r="U68" i="1"/>
  <c r="V68" i="1" s="1"/>
  <c r="T68" i="1"/>
  <c r="U67" i="1"/>
  <c r="V67" i="1" s="1"/>
  <c r="T67" i="1"/>
  <c r="U66" i="1"/>
  <c r="V66" i="1" s="1"/>
  <c r="T66" i="1"/>
  <c r="U65" i="1"/>
  <c r="V65" i="1" s="1"/>
  <c r="T65" i="1"/>
  <c r="U64" i="1"/>
  <c r="V64" i="1" s="1"/>
  <c r="T64" i="1"/>
  <c r="U63" i="1"/>
  <c r="V63" i="1" s="1"/>
  <c r="T63" i="1"/>
  <c r="U62" i="1"/>
  <c r="V62" i="1" s="1"/>
  <c r="T62" i="1"/>
  <c r="U61" i="1"/>
  <c r="V61" i="1" s="1"/>
  <c r="T61" i="1"/>
  <c r="U60" i="1"/>
  <c r="V60" i="1" s="1"/>
  <c r="T60" i="1"/>
  <c r="U59" i="1"/>
  <c r="V59" i="1" s="1"/>
  <c r="T59" i="1"/>
  <c r="U58" i="1"/>
  <c r="V58" i="1" s="1"/>
  <c r="T58" i="1"/>
  <c r="U57" i="1"/>
  <c r="V57" i="1" s="1"/>
  <c r="T57" i="1"/>
  <c r="U56" i="1"/>
  <c r="V56" i="1" s="1"/>
  <c r="T56" i="1"/>
  <c r="U55" i="1"/>
  <c r="V55" i="1" s="1"/>
  <c r="T55" i="1"/>
  <c r="U54" i="1"/>
  <c r="V54" i="1" s="1"/>
  <c r="T54" i="1"/>
  <c r="U53" i="1"/>
  <c r="V53" i="1" s="1"/>
  <c r="T53" i="1"/>
  <c r="U52" i="1"/>
  <c r="V52" i="1" s="1"/>
  <c r="T52" i="1"/>
  <c r="U51" i="1"/>
  <c r="V51" i="1" s="1"/>
  <c r="T51" i="1"/>
  <c r="U50" i="1"/>
  <c r="V50" i="1" s="1"/>
  <c r="T50" i="1"/>
  <c r="U49" i="1"/>
  <c r="V49" i="1" s="1"/>
  <c r="T49" i="1"/>
  <c r="U48" i="1"/>
  <c r="V48" i="1" s="1"/>
  <c r="T48" i="1"/>
  <c r="U47" i="1"/>
  <c r="V47" i="1" s="1"/>
  <c r="T47" i="1"/>
  <c r="U46" i="1"/>
  <c r="V46" i="1" s="1"/>
  <c r="T46" i="1"/>
  <c r="U45" i="1"/>
  <c r="V45" i="1" s="1"/>
  <c r="T45" i="1"/>
  <c r="U44" i="1"/>
  <c r="V44" i="1" s="1"/>
  <c r="T44" i="1"/>
  <c r="U43" i="1"/>
  <c r="V43" i="1" s="1"/>
  <c r="T43" i="1"/>
  <c r="U42" i="1"/>
  <c r="V42" i="1" s="1"/>
  <c r="T42" i="1"/>
  <c r="U41" i="1"/>
  <c r="V41" i="1" s="1"/>
  <c r="T41" i="1"/>
  <c r="U40" i="1"/>
  <c r="V40" i="1" s="1"/>
  <c r="T40" i="1"/>
  <c r="U39" i="1"/>
  <c r="V39" i="1" s="1"/>
  <c r="T39" i="1"/>
  <c r="U38" i="1"/>
  <c r="V38" i="1" s="1"/>
  <c r="T38" i="1"/>
  <c r="U37" i="1"/>
  <c r="V37" i="1" s="1"/>
  <c r="T37" i="1"/>
  <c r="U36" i="1"/>
  <c r="V36" i="1" s="1"/>
  <c r="T36" i="1"/>
  <c r="U35" i="1"/>
  <c r="V35" i="1" s="1"/>
  <c r="T35" i="1"/>
  <c r="U34" i="1"/>
  <c r="V34" i="1" s="1"/>
  <c r="T34" i="1"/>
  <c r="U33" i="1"/>
  <c r="V33" i="1" s="1"/>
  <c r="T33" i="1"/>
  <c r="U32" i="1"/>
  <c r="V32" i="1" s="1"/>
  <c r="T32" i="1"/>
  <c r="U31" i="1"/>
  <c r="V31" i="1" s="1"/>
  <c r="T31" i="1"/>
  <c r="G73" i="1"/>
  <c r="N73" i="1"/>
  <c r="T73" i="1" l="1"/>
  <c r="U73" i="1"/>
  <c r="V73" i="1" l="1"/>
</calcChain>
</file>

<file path=xl/sharedStrings.xml><?xml version="1.0" encoding="utf-8"?>
<sst xmlns="http://schemas.openxmlformats.org/spreadsheetml/2006/main" count="305" uniqueCount="188">
  <si>
    <t>Запрос поставщикам от</t>
  </si>
  <si>
    <t>№</t>
  </si>
  <si>
    <t>ИНН</t>
  </si>
  <si>
    <t>КПП</t>
  </si>
  <si>
    <t>Информация об участнике закупки</t>
  </si>
  <si>
    <t>Юридический</t>
  </si>
  <si>
    <t>Фактический</t>
  </si>
  <si>
    <t>Почтовый</t>
  </si>
  <si>
    <t>Место поставки Товара: (Указываается место до которого затраты на транспортировку несет отправитель, в соответствии с п. 10 Приглашения к участию в открытом запросе предложений)</t>
  </si>
  <si>
    <t>Условия оплаты</t>
  </si>
  <si>
    <t>Срок действия заявки на участие</t>
  </si>
  <si>
    <t>60 календарных дней с момента окончания срока подачи заявки на участие</t>
  </si>
  <si>
    <t>Специфика ЛОТА:</t>
  </si>
  <si>
    <t>-</t>
  </si>
  <si>
    <t>Условные обозначения:</t>
  </si>
  <si>
    <t xml:space="preserve"> - Не изменяемые поля (Заполняется Организатором закупки)</t>
  </si>
  <si>
    <t xml:space="preserve"> - Поля для ОБЯЗАТЕЛЬНОГО заполнения УЧАСТНИКОМ </t>
  </si>
  <si>
    <t>!!! При заполнении не разрешается удалять/добавлять столбцы, строки и вносить иные изменения в форму спецификации.</t>
  </si>
  <si>
    <t>№ п/п</t>
  </si>
  <si>
    <t>Код</t>
  </si>
  <si>
    <t>Материалы</t>
  </si>
  <si>
    <t>Ед. изм.</t>
  </si>
  <si>
    <t>Предложения Поставщика</t>
  </si>
  <si>
    <t>Срок поставки, календарных дней</t>
  </si>
  <si>
    <t>Количество</t>
  </si>
  <si>
    <t>Условия Заказчика</t>
  </si>
  <si>
    <t xml:space="preserve">Полное наименование участника </t>
  </si>
  <si>
    <t>Должность</t>
  </si>
  <si>
    <t>Подпись</t>
  </si>
  <si>
    <t>Расшифровка подписи</t>
  </si>
  <si>
    <t>Приложение №2 предоставляется в формате PDF и Excel</t>
  </si>
  <si>
    <t>Участники заполняют шапку приложения и столбцы группы "Предложения поставщика"</t>
  </si>
  <si>
    <t>ИТОГО:</t>
  </si>
  <si>
    <t>Ф.И.О (полностью)</t>
  </si>
  <si>
    <t>Роль (руководитель, представитель)</t>
  </si>
  <si>
    <t>Контактный телефон</t>
  </si>
  <si>
    <t>Адрес электронной почты</t>
  </si>
  <si>
    <t>Коммерческое предложение № __________ от _______________</t>
  </si>
  <si>
    <t>Основание действия</t>
  </si>
  <si>
    <t>Подписант со стороны контрагента</t>
  </si>
  <si>
    <t>руководитель</t>
  </si>
  <si>
    <t>представитель</t>
  </si>
  <si>
    <t xml:space="preserve">Требуемые технические характеристики </t>
  </si>
  <si>
    <t>ед. измерения Поставщика</t>
  </si>
  <si>
    <t>Коэффициент пересчета в ед. измерения заказчика</t>
  </si>
  <si>
    <t>шт</t>
  </si>
  <si>
    <t>кг</t>
  </si>
  <si>
    <t>ампула</t>
  </si>
  <si>
    <t>бут</t>
  </si>
  <si>
    <t>г</t>
  </si>
  <si>
    <t>дкл</t>
  </si>
  <si>
    <t>кв.м.</t>
  </si>
  <si>
    <t>км</t>
  </si>
  <si>
    <t>Компл</t>
  </si>
  <si>
    <t>л.</t>
  </si>
  <si>
    <t>лист</t>
  </si>
  <si>
    <t>м</t>
  </si>
  <si>
    <t>м3</t>
  </si>
  <si>
    <t>мл</t>
  </si>
  <si>
    <t>наб.</t>
  </si>
  <si>
    <t>пара</t>
  </si>
  <si>
    <t>пач.</t>
  </si>
  <si>
    <t>пог.м.</t>
  </si>
  <si>
    <t>рул</t>
  </si>
  <si>
    <t>тн</t>
  </si>
  <si>
    <t>упак</t>
  </si>
  <si>
    <t>усл</t>
  </si>
  <si>
    <t>флакон</t>
  </si>
  <si>
    <t>чел</t>
  </si>
  <si>
    <t>Ставки НДС</t>
  </si>
  <si>
    <t>Без НДС</t>
  </si>
  <si>
    <t>Валюта предложения</t>
  </si>
  <si>
    <t>Валюта</t>
  </si>
  <si>
    <t>руб.</t>
  </si>
  <si>
    <t>USD</t>
  </si>
  <si>
    <t>EUR</t>
  </si>
  <si>
    <t>GEL</t>
  </si>
  <si>
    <t>KZT</t>
  </si>
  <si>
    <t>GBP</t>
  </si>
  <si>
    <t>CHF</t>
  </si>
  <si>
    <t>CNY</t>
  </si>
  <si>
    <t>Сумма без НДС</t>
  </si>
  <si>
    <t>Цена за ед. без НДС</t>
  </si>
  <si>
    <t>Итого</t>
  </si>
  <si>
    <t>1 кв</t>
  </si>
  <si>
    <t>2 кв</t>
  </si>
  <si>
    <t>3 кв</t>
  </si>
  <si>
    <t>4 кв</t>
  </si>
  <si>
    <t>не менее 30, но не более 45 календарных дней с даты поставки и получения оригиналов счетов-фактур и товарных накладных (ТОРГ-12) либо УПД</t>
  </si>
  <si>
    <t>Рассмотрев Ваш запрос, мы подтверждаем готовность поставить упомянутую ниже продукцию на Ваших условиях в соответствии с приведенной ниже технической спецификацией, при этом цена поставляемой продукции и ее характеристики указаны в коммерческом предложении и фиксируются  на весь период действия договора. 
Цена поставки товаров включает транспортные и таможенные расходы, страхование рисков и другие расходы.</t>
  </si>
  <si>
    <t>по всем позициям спецификации допускается рассмотрение Товара с аналогичными техническими характеристиками (аналога) по согласованию с Заказчиком (предложенный в качестве аналога Товар рассматривается на соответствие по основным техническим характеристикам, не хуже, не ниже заявленных инициатором закупки.</t>
  </si>
  <si>
    <t>Технические характеристики предлагаемых материалов (Производитель, артикул, ГОСТ и .т.п), и прочая информация позволяющая определить качественные характеристики</t>
  </si>
  <si>
    <t>Адрес участника</t>
  </si>
  <si>
    <t>кор</t>
  </si>
  <si>
    <t>до склада ЯНПЗ, 652104, Кемеровская область - Кузбасс, Анжеро-Судженский г.о., Анжеро-Судженск г, Район промплощадки Яйского НПЗ п/р</t>
  </si>
  <si>
    <t>Приложение 1</t>
  </si>
  <si>
    <t>Наименование номенклатуры поставщика</t>
  </si>
  <si>
    <t>Ставка НДС, %</t>
  </si>
  <si>
    <t>Сумма НДС 22%</t>
  </si>
  <si>
    <t>Сумма с НДС 22%</t>
  </si>
  <si>
    <t>на право поставки в 2026 году материально-производственных ресурсов для нужд Яйского НПЗ</t>
  </si>
  <si>
    <t xml:space="preserve"> </t>
  </si>
  <si>
    <t>25.02.2026</t>
  </si>
  <si>
    <t>0000-004585</t>
  </si>
  <si>
    <t>Лот делимый.</t>
  </si>
  <si>
    <t>`000041172</t>
  </si>
  <si>
    <t>Лампа AD22DS(LED)матрица d=22мм белый 230В IEK</t>
  </si>
  <si>
    <t>`000005098</t>
  </si>
  <si>
    <t>Лампа светодиодная LED 12вт 230в,Е27,теплый, шар Gauss Elementary</t>
  </si>
  <si>
    <t>или аналог не уступающий по качеству и ресурсу</t>
  </si>
  <si>
    <t>`000041147</t>
  </si>
  <si>
    <t>Лампа Navigator 94 068 NLL-T8-22-230-6.5K-G13(аналог 36Вт. 1200 мм)</t>
  </si>
  <si>
    <t>Характеристики: Мощность: 22 Вт, Напряжение: 176-264 В, Тип подключения: двухсторонний, Тип цоколя: G13, Цветовая температура: 6500 К, Световой поток: 2000 Лм, Угол светового потока: 230 °, Индекс цветопередачи: Ra 80, Габаритные размеры: 28,5х1200 мм, Срок службы: 40 000 ч или аналог не уступающий по качеству и ресурсу</t>
  </si>
  <si>
    <t>`000041188</t>
  </si>
  <si>
    <t xml:space="preserve">Лампа  светодиодная коммутаторнаяСКЛ-11-Л-2-220, зелёная, 220В AC/DC, d=27, сила света 20 мКд, </t>
  </si>
  <si>
    <t>`000005081</t>
  </si>
  <si>
    <t>Лампа ДНаТ   70Вт Е27 SON-T Pro  871150019267715 PHILIPS</t>
  </si>
  <si>
    <t>`000005092</t>
  </si>
  <si>
    <t>Лампа металлогалогенная 400W - Philips MASTER HPI-T Plus 400W/645 E40</t>
  </si>
  <si>
    <t>`000041133</t>
  </si>
  <si>
    <t>Лампа натриевая высокого давления SON-T 400W E40 Philips 928487300098</t>
  </si>
  <si>
    <t>Характеристики: Мощность: 400 Вт, Цветовая температура: 2000 К, Световой поток: 48000 Лм, Цоколь: E40, Длина: 286 мм, Диаметр: 47 мм, Срок службы: 28000 ч, или аналог не уступающий по качеству и ресурсу</t>
  </si>
  <si>
    <t>`000005083</t>
  </si>
  <si>
    <t>Лампа ДНат 400Вт Е40 230В BelLight</t>
  </si>
  <si>
    <t>Размер 48*283. Световой поток, Лм 48000. Тип колбы Цилиндр. Тип цоколя E40. Цвет свечения теплый белый. Цветовая температура 2000 К. Цветопередача, Ra 20-39 (класс 4). Или аналог.</t>
  </si>
  <si>
    <t>Мощность (Вт) 12. Напряжение 230 В. Цоколь E27. Цветовая температура 3000 К. Цветопередача 90 Ra. Диаметр 45 мм. Длина 85 мм. Световой поток 880 Лм. Световая отдача 73.333 Лм/Вт. Срок службы не менее 25000 ч. Гарантия с момента продажи не менее 2-х лет. Или аналог.</t>
  </si>
  <si>
    <t>`000038913</t>
  </si>
  <si>
    <t>Светодиодная лампа Ecola T25 LED Micro 4,5W E14 2700K капсульная 340 матовая 60x22 mm B4UW45ELC</t>
  </si>
  <si>
    <t>220В или аналог не уступающий по качеству и ресурсу</t>
  </si>
  <si>
    <t>`000040964</t>
  </si>
  <si>
    <t>Лампа светодиодная LED LB-65 100W 6400K 175-265V E27-E40 9100Lm</t>
  </si>
  <si>
    <t>или аналог. Харак-и:промышленная, габаритные размеры не более: диаметр 138мм, длина 243мм., мощность - 100 Вт, напряжение 230В, цветовая температура - 6400 К, цоколь - Е27/Е40, световой поток - 9100 Lm, угол рассеивания - 220 гр., температура эксплуатации от минус 40гр до плюс 50гр.</t>
  </si>
  <si>
    <t>`000029054</t>
  </si>
  <si>
    <t>Лампа светодиодная Gauss LED Elementary A60 20W E27 6500K</t>
  </si>
  <si>
    <t>Тип светодиодная Мощность (Вт) 20 Напряжение 220 В Цоколь E27 Цветовая температура 6500 К Цветопередача 80 Ra Диаметр 60 мм Длина 125 мм Вид FR/матированная Тип колбы A Форма груша Световой поток 1750 Лм Световая отдача 87.5 Лм/Вт Срок службы 25000 ч Эквивалент лампы накаливания 150 Вт Цветность холодный белый (более 5000 К) Назначение общее освещение Регулировка яркости светового потока нет Диапазон рабочих температур от -20 до +45 °С Угол рассеивания 240 град Наличие аккумулятора нет Вес нетто</t>
  </si>
  <si>
    <t>`000029052</t>
  </si>
  <si>
    <t>Лампа светодиодная	NLL-T8-11-230-6.5K-G13 11Вт</t>
  </si>
  <si>
    <t>`000008012</t>
  </si>
  <si>
    <t xml:space="preserve">Лампа газораз. HQI-TS 1000W/D/S PRO K12S 10x1 OSRAM </t>
  </si>
  <si>
    <t>`000005080</t>
  </si>
  <si>
    <t>Лампа газоразрядная металлогалогенная ДРИ 1000 380/5000К E40</t>
  </si>
  <si>
    <t>Размер 48*283. Световой поток, Лм 48000. Тип колбы Цилиндр. Тип цоколя E40. Цвет свечения теплый белый. Цветовая температура 2000 К. Цветопередача, Ra 20-39(класс 4). Или аналог.</t>
  </si>
  <si>
    <t>`000038445</t>
  </si>
  <si>
    <t>УФ лампа GPHA843T6L (UVL-19180)</t>
  </si>
  <si>
    <t>`000005099</t>
  </si>
  <si>
    <t>Лампа светодиодная трубка 20Вт PLED T8-1200GL, G13,  6500K FROST матовая, холодный, неповоротный цоколь .1025340 Jazzway</t>
  </si>
  <si>
    <t>`000038914</t>
  </si>
  <si>
    <t>Светодиодная лампа Value 10Вт, 800Лм 4000К, E14, В35 матовая, OSRAM (4058075579187)</t>
  </si>
  <si>
    <t>`000023098</t>
  </si>
  <si>
    <t>Лампа светодиодная 15Вт</t>
  </si>
  <si>
    <t>Лампа светодиодная Feron.PRO LB-1015 Шар E27 15W 6400K. Мощность – 15Вт; цоколь – Е27; цветовая температура – 6400К; световой поток – 1300Lm; рабочая температура - -40℃ - +50℃; Напряжение-230В. Или аналог</t>
  </si>
  <si>
    <t>Номин.напряжение 176...264 (В)Тип напряжения AC Индекс цветопередачи (Ra) 80-89 Формалампы/колбы Линейная Тип стекла колбы Матовый Цоколь G13Цвет Прочее Угол светового пучка 230 (°) Диммируемый (-ая) Нет Диаметр 28.5 (мм) Длина604 (мм) Степень защиты (IP) IP20 Классэнергоэффективности A Средн. номин. срок службы 40000 (ч) Или аналог</t>
  </si>
  <si>
    <t>`000029322</t>
  </si>
  <si>
    <t>Лампа полупроводниковая сигнальная красная NBI-I-AD22-230-R 230 ac/dc</t>
  </si>
  <si>
    <t>или качественный аналог</t>
  </si>
  <si>
    <t>`000029053</t>
  </si>
  <si>
    <t>Лампа светодиодная	Gauss LED Elementary A67 35W E27 2790lm 6500K</t>
  </si>
  <si>
    <t>Тип-светодиодная. Мощность (Вт)-35. Напряжение -220 В. Цоколь-E27. Цветовая температура-6500 К. Цветопередача -80 Ra. Диаметр-67 мм. Длина-143 мм. Световой поток -2790 Лм. Световая отдача-79.714 Лм/Вт. Срок службы не менее -25000 ч. Гарантия с момента продажи не менее 2-х лет. Или аналог.</t>
  </si>
  <si>
    <t>`000008013</t>
  </si>
  <si>
    <t>Лампа газораз. HQL 250W E40 OSRAM</t>
  </si>
  <si>
    <t>Мощность (Вт) 11. Напряжение 220 В. Цоколь G13. Цветовая температура 6500 К. Цветопередача 89 Ra. Диаметр 28.5 мм. Длина 604 мм. Тип колбы T8. Форма трубчатая. Световой поток 1000 Лм. Срок службы не менее 40000 ч. Гарантия с момента продажи не менее 2-х лет. Или аналог.</t>
  </si>
  <si>
    <t>`000041189</t>
  </si>
  <si>
    <t xml:space="preserve">Лампа светодиодная коммутаторная СКЛ-11-Ж-2-220, жёлтая, 220В AC/DC, d=27, сила света 20 мКд, </t>
  </si>
  <si>
    <t>`000029324</t>
  </si>
  <si>
    <t>Лампа полупроводниковая сигнальная желтая NBI-I-AD22-230-Y 230 ac/dc</t>
  </si>
  <si>
    <t>Тип светодиодная. Мощность (Вт) 20. Напряжение 220 В. Цоколь E27. Цветовая температура 6500 К.. Цветопередача 80 Ra. Диаметр 60 мм. Длина 125 мм. Световой поток 1750 Лм. Срок службы не менее 25000 ч. Гарантия с момента продажи не менее 2-х лет. Или аналог.</t>
  </si>
  <si>
    <t>`000036899</t>
  </si>
  <si>
    <t>Лампа LED сигнальная 24v с цоколем T8 3SMD</t>
  </si>
  <si>
    <t>Цоколь…T8; Напряжение…24 В.; Цвет свечения…белый.</t>
  </si>
  <si>
    <t>`000041187</t>
  </si>
  <si>
    <t xml:space="preserve">Лампа светодиодная коммутаторная  СКЛ-11-К-2-220, красная, 220В AC/DC, d=27, сила света 20 мКд, </t>
  </si>
  <si>
    <t>`000005082</t>
  </si>
  <si>
    <t>Лампа ДНАТ 100 Вт Е27 BL   BelLight</t>
  </si>
  <si>
    <t>`000029323</t>
  </si>
  <si>
    <t>Лампа полупроводниковая сигнальная зеленая NBI-I-AD22-230-G 230 ac/dc</t>
  </si>
  <si>
    <t>`000006286</t>
  </si>
  <si>
    <t>Аккумуляторная лампа (в искровзрывобезопасном исполнении) СГГ-10</t>
  </si>
  <si>
    <t>Исполнение 0ExiaIIBT5Ga. Тип аккумуляторной батареи Li-Ion 5,2 А*ч. Индивидуальное зарядное устройство. Эластичный держатель для ношения светильника на голове или головном уборе. Паспорт. Сертификат ТР ТС 012/2011.</t>
  </si>
  <si>
    <t>Мощность (Вт) 20. Напряжение 220 В. Цоколь G13. Цветовая температура 6500 К. Цветопередача 80 Ra. Диаметр 26 мм. Длина 1200 мм. Тип колбы T8. Форма трубчатая Световой поток 1600 Лм. Срок службы не менее 35000 ч. Гарантия с момента продажи не менее 2-х лет. Или аналог.</t>
  </si>
  <si>
    <t>`000005103</t>
  </si>
  <si>
    <t>Лампа сигнальная красная АВВ CL-523R</t>
  </si>
  <si>
    <t>`000009229</t>
  </si>
  <si>
    <t>Галогеновая лампа 12v-20w, горизонтальная спираль, G4 quartz-UV Open</t>
  </si>
  <si>
    <t>`000005101</t>
  </si>
  <si>
    <t>Лампа сигнальная жёлтая АВВ CL-523Y</t>
  </si>
  <si>
    <t>Размер 48*283 Световой поток, Лм 48000. Тип колбы Цилиндр. Тип цоколя E40. Цвет свечения теплый белый. Цветовая температура 2000 К. Цветопередача, Ra 20-39(класс 4). Или аналог.</t>
  </si>
  <si>
    <t>`000038930</t>
  </si>
  <si>
    <t>Лампа светодиодная Е27 низковольтная 12вт 12-24-36-48в 4000K 1000Лм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</si>
</sst>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charset val="204"/>
      <scheme val="minor"/>
    </font>
    <font>
      <b/>
      <sz val="11"/>
      <color theme="1"/>
      <name val="Calibri"/>
      <family val="2"/>
      <charset val="204"/>
      <scheme val="minor"/>
    </font>
    <font>
      <sz val="10"/>
      <name val="Arial Cyr"/>
      <charset val="204"/>
    </font>
    <font>
      <b/>
      <i/>
      <sz val="11"/>
      <color theme="1"/>
      <name val="Calibri"/>
      <family val="2"/>
      <charset val="204"/>
      <scheme val="minor"/>
    </font>
    <font>
      <b/>
      <i/>
      <sz val="14"/>
      <color theme="1"/>
      <name val="Calibri"/>
      <family val="2"/>
      <charset val="204"/>
      <scheme val="minor"/>
    </font>
    <font>
      <sz val="9"/>
      <color theme="1"/>
      <name val="Calibri"/>
      <family val="2"/>
      <charset val="204"/>
      <scheme val="minor"/>
    </font>
    <font>
      <sz val="8"/>
      <color theme="1"/>
      <name val="Calibri"/>
      <family val="2"/>
      <charset val="204"/>
      <scheme val="minor"/>
    </font>
    <font>
      <sz val="10"/>
      <color theme="1"/>
      <name val="Calibri"/>
      <family val="2"/>
      <charset val="204"/>
      <scheme val="minor"/>
    </font>
    <font>
      <b/>
      <sz val="8"/>
      <name val="Calibri"/>
      <family val="2"/>
      <charset val="204"/>
    </font>
    <font>
      <sz val="8"/>
      <name val="Calibri"/>
      <family val="2"/>
      <charset val="204"/>
    </font>
    <font>
      <b/>
      <i/>
      <sz val="8"/>
      <name val="Calibri"/>
      <family val="2"/>
      <charset val="204"/>
    </font>
    <font>
      <b/>
      <i/>
      <u val="double"/>
      <sz val="8"/>
      <color rgb="FFC00000"/>
      <name val="Calibri"/>
      <family val="2"/>
      <charset val="204"/>
    </font>
    <font>
      <b/>
      <i/>
      <sz val="8"/>
      <color indexed="10"/>
      <name val="Calibri"/>
      <family val="2"/>
      <charset val="204"/>
    </font>
    <font>
      <b/>
      <sz val="12"/>
      <color theme="1"/>
      <name val="Times New Roman"/>
      <family val="1"/>
      <charset val="204"/>
    </font>
    <font>
      <b/>
      <sz val="10"/>
      <color theme="1"/>
      <name val="Times New Roman"/>
      <family val="1"/>
      <charset val="204"/>
    </font>
    <font>
      <i/>
      <sz val="10"/>
      <color theme="1"/>
      <name val="Times New Roman"/>
      <family val="1"/>
      <charset val="204"/>
    </font>
    <font>
      <sz val="8"/>
      <name val="Arial"/>
      <family val="2"/>
    </font>
    <font>
      <sz val="8"/>
      <color indexed="8"/>
      <name val="Arial"/>
      <family val="2"/>
    </font>
  </fonts>
  <fills count="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indexed="9"/>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0"/>
      </left>
      <right style="thin">
        <color indexed="60"/>
      </right>
      <top style="thin">
        <color indexed="60"/>
      </top>
      <bottom style="thin">
        <color indexed="60"/>
      </bottom>
      <diagonal/>
    </border>
  </borders>
  <cellStyleXfs count="3">
    <xf numFmtId="0" fontId="0" fillId="0" borderId="0"/>
    <xf numFmtId="0" fontId="2" fillId="0" borderId="0"/>
    <xf numFmtId="0" fontId="16" fillId="0" borderId="0"/>
  </cellStyleXfs>
  <cellXfs count="110">
    <xf numFmtId="0" fontId="0" fillId="0" borderId="0" xfId="0"/>
    <xf numFmtId="0" fontId="5" fillId="0" borderId="0" xfId="0" applyFont="1"/>
    <xf numFmtId="0" fontId="6" fillId="0" borderId="0" xfId="0" applyFont="1"/>
    <xf numFmtId="0" fontId="5" fillId="0" borderId="5" xfId="0" applyFont="1" applyBorder="1"/>
    <xf numFmtId="0" fontId="0" fillId="0" borderId="1" xfId="0" applyBorder="1"/>
    <xf numFmtId="0" fontId="8" fillId="0" borderId="1" xfId="1" applyFont="1" applyBorder="1" applyAlignment="1" applyProtection="1">
      <alignment horizontal="right" vertical="top"/>
    </xf>
    <xf numFmtId="0" fontId="9" fillId="0" borderId="0" xfId="1" applyFont="1" applyAlignment="1" applyProtection="1">
      <alignment horizontal="left" vertical="top"/>
    </xf>
    <xf numFmtId="0" fontId="10" fillId="0" borderId="0" xfId="1" applyFont="1" applyAlignment="1" applyProtection="1">
      <alignment horizontal="left" vertical="top"/>
    </xf>
    <xf numFmtId="0" fontId="8" fillId="0" borderId="0" xfId="1" applyFont="1" applyAlignment="1" applyProtection="1">
      <alignment horizontal="left" vertical="top"/>
    </xf>
    <xf numFmtId="0" fontId="9" fillId="0" borderId="0" xfId="1" applyNumberFormat="1" applyFont="1" applyAlignment="1" applyProtection="1">
      <alignment horizontal="left" vertical="top"/>
    </xf>
    <xf numFmtId="0" fontId="9" fillId="0" borderId="0" xfId="1" applyFont="1" applyAlignment="1" applyProtection="1">
      <alignment horizontal="center" vertical="top"/>
    </xf>
    <xf numFmtId="0" fontId="9" fillId="0" borderId="0" xfId="1" applyFont="1" applyAlignment="1" applyProtection="1">
      <alignment vertical="top"/>
    </xf>
    <xf numFmtId="0" fontId="9" fillId="0" borderId="6" xfId="1" applyFont="1" applyFill="1" applyBorder="1" applyAlignment="1" applyProtection="1">
      <alignment horizontal="center" vertical="top"/>
    </xf>
    <xf numFmtId="0" fontId="9" fillId="0" borderId="0" xfId="1" applyNumberFormat="1" applyFont="1" applyAlignment="1" applyProtection="1">
      <alignment horizontal="center" vertical="top"/>
    </xf>
    <xf numFmtId="0" fontId="11" fillId="0" borderId="0" xfId="1" applyFont="1" applyAlignment="1" applyProtection="1">
      <alignment horizontal="left" vertical="top"/>
    </xf>
    <xf numFmtId="0" fontId="12" fillId="0" borderId="0" xfId="1" applyFont="1" applyAlignment="1" applyProtection="1">
      <alignment horizontal="left" vertical="top" wrapText="1"/>
    </xf>
    <xf numFmtId="0" fontId="12" fillId="0" borderId="0" xfId="1" applyFont="1" applyAlignment="1" applyProtection="1">
      <alignment vertical="top" wrapText="1"/>
    </xf>
    <xf numFmtId="0" fontId="9" fillId="2" borderId="6" xfId="1" applyFont="1" applyFill="1" applyBorder="1" applyAlignment="1" applyProtection="1">
      <alignment horizontal="center" vertical="top"/>
    </xf>
    <xf numFmtId="0" fontId="8" fillId="0" borderId="0" xfId="1" applyFont="1" applyBorder="1" applyAlignment="1" applyProtection="1">
      <alignment vertical="top"/>
    </xf>
    <xf numFmtId="0" fontId="8" fillId="0" borderId="0" xfId="1" applyFont="1" applyFill="1" applyBorder="1" applyAlignment="1" applyProtection="1">
      <alignment vertical="top"/>
    </xf>
    <xf numFmtId="0" fontId="8" fillId="0" borderId="0" xfId="1" applyFont="1" applyFill="1" applyBorder="1" applyAlignment="1" applyProtection="1">
      <alignment vertical="top" wrapText="1"/>
    </xf>
    <xf numFmtId="0" fontId="0" fillId="0" borderId="1" xfId="0" applyBorder="1" applyAlignment="1">
      <alignment wrapText="1"/>
    </xf>
    <xf numFmtId="49" fontId="0" fillId="0" borderId="1" xfId="0" applyNumberFormat="1" applyBorder="1" applyAlignment="1">
      <alignment wrapText="1"/>
    </xf>
    <xf numFmtId="0" fontId="0" fillId="2" borderId="1" xfId="0" applyFill="1" applyBorder="1" applyAlignment="1">
      <alignment horizontal="center" vertical="center" wrapText="1"/>
    </xf>
    <xf numFmtId="0" fontId="15" fillId="0" borderId="0" xfId="0" applyFont="1" applyProtection="1">
      <protection locked="0"/>
    </xf>
    <xf numFmtId="0" fontId="3" fillId="3" borderId="0" xfId="0" applyFont="1" applyFill="1" applyAlignment="1">
      <alignment horizontal="left"/>
    </xf>
    <xf numFmtId="0" fontId="0" fillId="0" borderId="1" xfId="0" applyBorder="1" applyAlignment="1">
      <alignment vertical="center" wrapText="1"/>
    </xf>
    <xf numFmtId="0" fontId="5" fillId="0" borderId="0" xfId="0" applyFont="1" applyBorder="1"/>
    <xf numFmtId="0" fontId="0" fillId="0" borderId="1" xfId="0" applyBorder="1" applyAlignment="1">
      <alignment horizontal="center" vertical="center" wrapText="1"/>
    </xf>
    <xf numFmtId="0" fontId="7" fillId="2" borderId="1" xfId="0" applyFont="1" applyFill="1" applyBorder="1" applyAlignment="1">
      <alignment horizontal="center" vertical="center" wrapText="1"/>
    </xf>
    <xf numFmtId="0" fontId="14" fillId="4" borderId="1" xfId="0" applyFont="1" applyFill="1" applyBorder="1" applyAlignment="1" applyProtection="1">
      <alignment horizontal="center" wrapText="1"/>
      <protection locked="0"/>
    </xf>
    <xf numFmtId="2" fontId="0" fillId="0" borderId="1" xfId="0" applyNumberFormat="1" applyBorder="1" applyAlignment="1"/>
    <xf numFmtId="2" fontId="0" fillId="2" borderId="1" xfId="0" applyNumberFormat="1" applyFill="1" applyBorder="1"/>
    <xf numFmtId="0" fontId="17" fillId="5" borderId="32" xfId="2" applyNumberFormat="1" applyFont="1" applyFill="1" applyBorder="1" applyAlignment="1">
      <alignment horizontal="left" vertical="top"/>
    </xf>
    <xf numFmtId="0" fontId="5" fillId="0" borderId="0" xfId="0" applyFont="1" applyAlignment="1">
      <alignment horizontal="left" wrapText="1"/>
    </xf>
    <xf numFmtId="1" fontId="0" fillId="0" borderId="0" xfId="0" applyNumberFormat="1"/>
    <xf numFmtId="0" fontId="7" fillId="0" borderId="7" xfId="0" applyFont="1" applyFill="1" applyBorder="1" applyAlignment="1">
      <alignment horizontal="left"/>
    </xf>
    <xf numFmtId="0" fontId="7" fillId="0" borderId="24" xfId="0" applyFont="1" applyFill="1" applyBorder="1" applyAlignment="1">
      <alignment horizontal="left"/>
    </xf>
    <xf numFmtId="0" fontId="7" fillId="0" borderId="13" xfId="0" applyFont="1" applyFill="1" applyBorder="1" applyAlignment="1">
      <alignment horizontal="left"/>
    </xf>
    <xf numFmtId="0" fontId="7" fillId="2" borderId="20" xfId="0" applyFont="1" applyFill="1" applyBorder="1" applyAlignment="1" applyProtection="1">
      <alignment horizontal="left"/>
      <protection locked="0"/>
    </xf>
    <xf numFmtId="0" fontId="7" fillId="2" borderId="10" xfId="0" applyFont="1" applyFill="1" applyBorder="1" applyAlignment="1" applyProtection="1">
      <alignment horizontal="left"/>
      <protection locked="0"/>
    </xf>
    <xf numFmtId="0" fontId="7" fillId="2" borderId="19" xfId="0" applyFont="1" applyFill="1" applyBorder="1" applyAlignment="1" applyProtection="1">
      <alignment horizontal="left"/>
      <protection locked="0"/>
    </xf>
    <xf numFmtId="0" fontId="7" fillId="2" borderId="1" xfId="0" applyFont="1" applyFill="1" applyBorder="1" applyAlignment="1" applyProtection="1">
      <alignment horizontal="center" vertical="center" wrapText="1"/>
      <protection locked="0"/>
    </xf>
    <xf numFmtId="0" fontId="0" fillId="0" borderId="5" xfId="0" applyBorder="1" applyProtection="1">
      <protection locked="0"/>
    </xf>
    <xf numFmtId="49" fontId="7" fillId="2" borderId="20" xfId="0" applyNumberFormat="1" applyFont="1" applyFill="1" applyBorder="1" applyAlignment="1" applyProtection="1">
      <alignment horizontal="left"/>
      <protection locked="0"/>
    </xf>
    <xf numFmtId="0" fontId="0" fillId="0" borderId="1" xfId="0" applyBorder="1" applyAlignment="1">
      <alignment horizontal="left" vertical="top" wrapText="1"/>
    </xf>
    <xf numFmtId="0" fontId="6" fillId="0" borderId="0" xfId="0" applyFont="1" applyAlignment="1">
      <alignment horizontal="left"/>
    </xf>
    <xf numFmtId="0" fontId="0" fillId="0" borderId="5" xfId="0" applyBorder="1" applyAlignment="1" applyProtection="1">
      <alignment horizontal="center"/>
      <protection locked="0"/>
    </xf>
    <xf numFmtId="0" fontId="7" fillId="0" borderId="28" xfId="0" applyFont="1" applyFill="1" applyBorder="1" applyAlignment="1">
      <alignment horizontal="left"/>
    </xf>
    <xf numFmtId="0" fontId="7" fillId="0" borderId="14" xfId="0" applyFont="1" applyFill="1" applyBorder="1" applyAlignment="1">
      <alignment horizontal="left"/>
    </xf>
    <xf numFmtId="0" fontId="7" fillId="0" borderId="16" xfId="0" applyFont="1" applyFill="1" applyBorder="1" applyAlignment="1">
      <alignment horizontal="left"/>
    </xf>
    <xf numFmtId="0" fontId="8" fillId="0" borderId="2" xfId="1" applyFont="1" applyFill="1" applyBorder="1" applyAlignment="1" applyProtection="1">
      <alignment horizontal="left" vertical="top"/>
    </xf>
    <xf numFmtId="0" fontId="8" fillId="0" borderId="4" xfId="1" applyFont="1" applyFill="1" applyBorder="1" applyAlignment="1" applyProtection="1">
      <alignment horizontal="left" vertical="top"/>
    </xf>
    <xf numFmtId="0" fontId="8" fillId="0" borderId="3" xfId="1" applyFont="1" applyFill="1" applyBorder="1" applyAlignment="1" applyProtection="1">
      <alignment horizontal="left" vertical="top"/>
    </xf>
    <xf numFmtId="0" fontId="8" fillId="0" borderId="2" xfId="1" applyFont="1" applyFill="1" applyBorder="1" applyAlignment="1" applyProtection="1">
      <alignment horizontal="left" vertical="top" wrapText="1"/>
    </xf>
    <xf numFmtId="0" fontId="8" fillId="0" borderId="4" xfId="1" applyFont="1" applyFill="1" applyBorder="1" applyAlignment="1" applyProtection="1">
      <alignment horizontal="left" vertical="top" wrapText="1"/>
    </xf>
    <xf numFmtId="0" fontId="8" fillId="0" borderId="3" xfId="1" applyFont="1" applyFill="1" applyBorder="1" applyAlignment="1" applyProtection="1">
      <alignment horizontal="left" vertical="top" wrapText="1"/>
    </xf>
    <xf numFmtId="0" fontId="8" fillId="0" borderId="1" xfId="1" applyFont="1" applyBorder="1" applyAlignment="1" applyProtection="1">
      <alignment horizontal="left" vertical="top"/>
    </xf>
    <xf numFmtId="0" fontId="8" fillId="0" borderId="2" xfId="1" applyFont="1" applyBorder="1" applyAlignment="1" applyProtection="1">
      <alignment horizontal="center" vertical="top"/>
    </xf>
    <xf numFmtId="0" fontId="8" fillId="0" borderId="4" xfId="1" applyFont="1" applyBorder="1" applyAlignment="1" applyProtection="1">
      <alignment horizontal="center" vertical="top"/>
    </xf>
    <xf numFmtId="0" fontId="8" fillId="0" borderId="3" xfId="1" applyFont="1" applyBorder="1" applyAlignment="1" applyProtection="1">
      <alignment horizontal="center" vertical="top"/>
    </xf>
    <xf numFmtId="0" fontId="7" fillId="0" borderId="12" xfId="0" applyFont="1" applyFill="1" applyBorder="1" applyAlignment="1">
      <alignment horizontal="left"/>
    </xf>
    <xf numFmtId="0" fontId="7" fillId="0" borderId="13" xfId="0" applyFont="1" applyFill="1" applyBorder="1" applyAlignment="1">
      <alignment horizontal="left"/>
    </xf>
    <xf numFmtId="0" fontId="7" fillId="0" borderId="20" xfId="0" applyFont="1" applyFill="1" applyBorder="1" applyAlignment="1">
      <alignment horizontal="left"/>
    </xf>
    <xf numFmtId="0" fontId="7" fillId="0" borderId="12" xfId="0" applyFont="1" applyFill="1" applyBorder="1" applyAlignment="1">
      <alignment horizontal="left" wrapText="1"/>
    </xf>
    <xf numFmtId="0" fontId="7" fillId="0" borderId="13" xfId="0" applyFont="1" applyFill="1" applyBorder="1" applyAlignment="1">
      <alignment horizontal="left" wrapText="1"/>
    </xf>
    <xf numFmtId="0" fontId="7" fillId="0" borderId="20" xfId="0" applyFont="1" applyFill="1" applyBorder="1" applyAlignment="1">
      <alignment horizontal="left" wrapText="1"/>
    </xf>
    <xf numFmtId="0" fontId="7" fillId="0" borderId="25" xfId="0" applyFont="1" applyFill="1" applyBorder="1" applyAlignment="1">
      <alignment horizontal="left" vertical="top"/>
    </xf>
    <xf numFmtId="0" fontId="7" fillId="0" borderId="0" xfId="0" applyFont="1" applyFill="1" applyBorder="1" applyAlignment="1">
      <alignment horizontal="left" vertical="top"/>
    </xf>
    <xf numFmtId="0" fontId="7" fillId="0" borderId="26" xfId="0" applyFont="1" applyFill="1" applyBorder="1" applyAlignment="1">
      <alignment horizontal="left" vertical="top"/>
    </xf>
    <xf numFmtId="0" fontId="7" fillId="0" borderId="17" xfId="0" applyFont="1" applyFill="1" applyBorder="1" applyAlignment="1">
      <alignment horizontal="left" vertical="top"/>
    </xf>
    <xf numFmtId="0" fontId="7" fillId="0" borderId="18" xfId="0" applyFont="1" applyFill="1" applyBorder="1" applyAlignment="1">
      <alignment horizontal="left" vertical="top"/>
    </xf>
    <xf numFmtId="0" fontId="7" fillId="0" borderId="27" xfId="0" applyFont="1" applyFill="1" applyBorder="1" applyAlignment="1">
      <alignment horizontal="left" vertical="top"/>
    </xf>
    <xf numFmtId="0" fontId="13" fillId="0" borderId="0" xfId="0" applyFont="1" applyAlignment="1" applyProtection="1">
      <alignment horizontal="center"/>
      <protection locked="0"/>
    </xf>
    <xf numFmtId="0" fontId="14" fillId="0" borderId="0" xfId="0" applyFont="1" applyAlignment="1" applyProtection="1">
      <alignment horizontal="center" wrapText="1"/>
      <protection locked="0"/>
    </xf>
    <xf numFmtId="0" fontId="5" fillId="0" borderId="0" xfId="0" applyFont="1" applyAlignment="1">
      <alignment horizontal="left" wrapText="1"/>
    </xf>
    <xf numFmtId="0" fontId="3" fillId="3" borderId="0" xfId="0" applyFont="1" applyFill="1" applyAlignment="1">
      <alignment horizontal="left"/>
    </xf>
    <xf numFmtId="0" fontId="4" fillId="0" borderId="21" xfId="0" applyFont="1" applyFill="1" applyBorder="1" applyAlignment="1">
      <alignment horizontal="center"/>
    </xf>
    <xf numFmtId="0" fontId="4" fillId="0" borderId="22" xfId="0" applyFont="1" applyFill="1" applyBorder="1" applyAlignment="1">
      <alignment horizontal="center"/>
    </xf>
    <xf numFmtId="0" fontId="4" fillId="0" borderId="23" xfId="0" applyFont="1" applyFill="1" applyBorder="1" applyAlignment="1">
      <alignment horizontal="center"/>
    </xf>
    <xf numFmtId="0" fontId="0" fillId="0" borderId="0" xfId="0" applyAlignment="1">
      <alignment horizontal="center"/>
    </xf>
    <xf numFmtId="0" fontId="7" fillId="2" borderId="28" xfId="0" applyFont="1" applyFill="1" applyBorder="1" applyAlignment="1" applyProtection="1">
      <alignment horizontal="left"/>
      <protection locked="0"/>
    </xf>
    <xf numFmtId="0" fontId="0" fillId="0" borderId="14" xfId="0" applyBorder="1" applyAlignment="1" applyProtection="1">
      <alignment horizontal="left"/>
      <protection locked="0"/>
    </xf>
    <xf numFmtId="0" fontId="0" fillId="0" borderId="16" xfId="0" applyBorder="1" applyAlignment="1" applyProtection="1">
      <alignment horizontal="left"/>
      <protection locked="0"/>
    </xf>
    <xf numFmtId="0" fontId="1" fillId="0" borderId="1" xfId="0" applyFont="1" applyBorder="1" applyAlignment="1">
      <alignment horizontal="center" vertical="center" wrapText="1"/>
    </xf>
    <xf numFmtId="0" fontId="1" fillId="2" borderId="1" xfId="0" applyFont="1" applyFill="1" applyBorder="1" applyAlignment="1">
      <alignment horizontal="center" wrapText="1"/>
    </xf>
    <xf numFmtId="0" fontId="7" fillId="0" borderId="8" xfId="0" applyFont="1" applyFill="1" applyBorder="1" applyAlignment="1">
      <alignment horizontal="left"/>
    </xf>
    <xf numFmtId="0" fontId="7" fillId="0" borderId="7" xfId="0" applyFont="1" applyFill="1" applyBorder="1" applyAlignment="1">
      <alignment horizontal="left"/>
    </xf>
    <xf numFmtId="49" fontId="7" fillId="2" borderId="15" xfId="0" applyNumberFormat="1" applyFont="1" applyFill="1" applyBorder="1" applyAlignment="1" applyProtection="1">
      <alignment horizontal="left"/>
      <protection locked="0"/>
    </xf>
    <xf numFmtId="49" fontId="7" fillId="2" borderId="13" xfId="0" applyNumberFormat="1" applyFont="1" applyFill="1" applyBorder="1" applyAlignment="1" applyProtection="1">
      <alignment horizontal="left"/>
      <protection locked="0"/>
    </xf>
    <xf numFmtId="0" fontId="7" fillId="2" borderId="11" xfId="0" applyFont="1" applyFill="1" applyBorder="1" applyAlignment="1" applyProtection="1">
      <alignment horizontal="left"/>
      <protection locked="0"/>
    </xf>
    <xf numFmtId="0" fontId="7" fillId="2" borderId="10" xfId="0" applyFont="1" applyFill="1" applyBorder="1" applyAlignment="1" applyProtection="1">
      <alignment horizontal="left"/>
      <protection locked="0"/>
    </xf>
    <xf numFmtId="0" fontId="7" fillId="2" borderId="28" xfId="0" applyFont="1" applyFill="1"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7" fillId="2" borderId="28" xfId="0" applyFont="1" applyFill="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7" fillId="0" borderId="30" xfId="0" applyFont="1" applyFill="1" applyBorder="1" applyAlignment="1">
      <alignment horizontal="left"/>
    </xf>
    <xf numFmtId="0" fontId="7" fillId="0" borderId="29" xfId="0" applyFont="1" applyFill="1" applyBorder="1" applyAlignment="1">
      <alignment horizontal="left"/>
    </xf>
    <xf numFmtId="0" fontId="7" fillId="0" borderId="31" xfId="0" applyFont="1" applyFill="1" applyBorder="1" applyAlignment="1">
      <alignment horizontal="left"/>
    </xf>
    <xf numFmtId="0" fontId="7" fillId="0" borderId="9" xfId="0" applyFont="1" applyFill="1" applyBorder="1" applyAlignment="1">
      <alignment horizontal="left"/>
    </xf>
    <xf numFmtId="0" fontId="7" fillId="0" borderId="10" xfId="0" applyFont="1" applyFill="1" applyBorder="1" applyAlignment="1">
      <alignment horizontal="left"/>
    </xf>
    <xf numFmtId="0" fontId="7" fillId="0" borderId="19" xfId="0" applyFont="1" applyFill="1" applyBorder="1" applyAlignment="1">
      <alignment horizontal="left"/>
    </xf>
    <xf numFmtId="0" fontId="7" fillId="2" borderId="15" xfId="0" applyFont="1" applyFill="1" applyBorder="1" applyAlignment="1" applyProtection="1">
      <alignment horizontal="left"/>
      <protection locked="0"/>
    </xf>
    <xf numFmtId="0" fontId="7" fillId="2" borderId="13" xfId="0" applyFont="1" applyFill="1" applyBorder="1" applyAlignment="1" applyProtection="1">
      <alignment horizontal="left"/>
      <protection locked="0"/>
    </xf>
    <xf numFmtId="0" fontId="0" fillId="2" borderId="1" xfId="0" applyFill="1" applyBorder="1" applyProtection="1">
      <protection locked="0"/>
    </xf>
    <xf numFmtId="0" fontId="0" fillId="2" borderId="1" xfId="0" applyFill="1" applyBorder="1" applyAlignment="1" applyProtection="1">
      <alignment wrapText="1"/>
      <protection locked="0"/>
    </xf>
    <xf numFmtId="2" fontId="0" fillId="2" borderId="1" xfId="0" applyNumberFormat="1" applyFill="1" applyBorder="1" applyProtection="1">
      <protection locked="0"/>
    </xf>
    <xf numFmtId="1" fontId="0" fillId="2" borderId="1" xfId="0" applyNumberFormat="1" applyFill="1" applyBorder="1" applyProtection="1">
      <protection locked="0"/>
    </xf>
  </cellXfs>
  <cellStyles count="3">
    <cellStyle name="Обычный" xfId="0" builtinId="0"/>
    <cellStyle name="Обычный 2" xfId="1"/>
    <cellStyle name="Обычный_Лист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9"/>
  <sheetViews>
    <sheetView tabSelected="1" topLeftCell="J1" zoomScaleNormal="100" workbookViewId="0">
      <selection activeCell="V30" sqref="V30"/>
    </sheetView>
  </sheetViews>
  <sheetFormatPr defaultRowHeight="15" x14ac:dyDescent="0.25"/>
  <cols>
    <col min="3" max="3" width="12.5703125" customWidth="1"/>
    <col min="4" max="4" width="30" customWidth="1"/>
    <col min="5" max="5" width="50.42578125" customWidth="1"/>
    <col min="6" max="6" width="10.7109375" customWidth="1"/>
    <col min="7" max="7" width="12.7109375" customWidth="1"/>
    <col min="8" max="8" width="12.5703125" customWidth="1"/>
    <col min="9" max="9" width="10.28515625" customWidth="1"/>
    <col min="10" max="10" width="14.42578125" customWidth="1"/>
    <col min="11" max="11" width="13.5703125" customWidth="1"/>
    <col min="12" max="13" width="43.85546875" customWidth="1"/>
    <col min="14" max="17" width="13.5703125" customWidth="1"/>
    <col min="18" max="19" width="21" customWidth="1"/>
    <col min="20" max="20" width="17.140625" customWidth="1"/>
    <col min="21" max="22" width="16.140625" customWidth="1"/>
  </cols>
  <sheetData>
    <row r="1" spans="1:21" x14ac:dyDescent="0.25">
      <c r="A1" s="76" t="s">
        <v>95</v>
      </c>
      <c r="B1" s="76"/>
      <c r="C1" s="76"/>
      <c r="D1" s="76"/>
      <c r="E1" s="25"/>
    </row>
    <row r="3" spans="1:21" x14ac:dyDescent="0.25">
      <c r="A3" s="1" t="s">
        <v>0</v>
      </c>
      <c r="D3" s="3" t="s">
        <v>102</v>
      </c>
      <c r="E3" s="27"/>
      <c r="F3" s="1" t="s">
        <v>1</v>
      </c>
      <c r="G3" s="3" t="s">
        <v>103</v>
      </c>
    </row>
    <row r="4" spans="1:21" ht="15.75" thickBot="1" x14ac:dyDescent="0.3"/>
    <row r="5" spans="1:21" ht="19.5" thickBot="1" x14ac:dyDescent="0.35">
      <c r="A5" s="77" t="s">
        <v>4</v>
      </c>
      <c r="B5" s="78"/>
      <c r="C5" s="78"/>
      <c r="D5" s="78"/>
      <c r="E5" s="78"/>
      <c r="F5" s="78"/>
      <c r="G5" s="79"/>
      <c r="H5" s="80"/>
      <c r="I5" s="80"/>
      <c r="J5" s="80"/>
    </row>
    <row r="6" spans="1:21" ht="15.75" thickBot="1" x14ac:dyDescent="0.3">
      <c r="A6" s="61" t="s">
        <v>26</v>
      </c>
      <c r="B6" s="62"/>
      <c r="C6" s="62"/>
      <c r="D6" s="62"/>
      <c r="E6" s="62"/>
      <c r="F6" s="62"/>
      <c r="G6" s="63"/>
      <c r="H6" s="81"/>
      <c r="I6" s="82"/>
      <c r="J6" s="82"/>
      <c r="K6" s="82"/>
      <c r="L6" s="82"/>
      <c r="M6" s="83"/>
    </row>
    <row r="7" spans="1:21" ht="15.75" thickBot="1" x14ac:dyDescent="0.3">
      <c r="A7" s="61" t="s">
        <v>2</v>
      </c>
      <c r="B7" s="62"/>
      <c r="C7" s="62"/>
      <c r="D7" s="62"/>
      <c r="E7" s="62"/>
      <c r="F7" s="62"/>
      <c r="G7" s="63"/>
      <c r="H7" s="88"/>
      <c r="I7" s="89"/>
      <c r="J7" s="89"/>
      <c r="K7" s="89"/>
      <c r="L7" s="38" t="s">
        <v>3</v>
      </c>
      <c r="M7" s="44"/>
    </row>
    <row r="8" spans="1:21" x14ac:dyDescent="0.25">
      <c r="A8" s="98" t="s">
        <v>92</v>
      </c>
      <c r="B8" s="99"/>
      <c r="C8" s="99"/>
      <c r="D8" s="99"/>
      <c r="E8" s="99"/>
      <c r="F8" s="99"/>
      <c r="G8" s="100"/>
      <c r="H8" s="86" t="s">
        <v>5</v>
      </c>
      <c r="I8" s="87"/>
      <c r="J8" s="87"/>
      <c r="K8" s="87"/>
      <c r="L8" s="36" t="s">
        <v>6</v>
      </c>
      <c r="M8" s="37" t="s">
        <v>7</v>
      </c>
    </row>
    <row r="9" spans="1:21" ht="15.75" thickBot="1" x14ac:dyDescent="0.3">
      <c r="A9" s="101"/>
      <c r="B9" s="102"/>
      <c r="C9" s="102"/>
      <c r="D9" s="102"/>
      <c r="E9" s="102"/>
      <c r="F9" s="102"/>
      <c r="G9" s="103"/>
      <c r="H9" s="90"/>
      <c r="I9" s="91"/>
      <c r="J9" s="91"/>
      <c r="K9" s="91"/>
      <c r="L9" s="40"/>
      <c r="M9" s="41"/>
    </row>
    <row r="10" spans="1:21" ht="15.75" thickBot="1" x14ac:dyDescent="0.3">
      <c r="A10" s="48" t="s">
        <v>35</v>
      </c>
      <c r="B10" s="49"/>
      <c r="C10" s="49"/>
      <c r="D10" s="49"/>
      <c r="E10" s="49"/>
      <c r="F10" s="49"/>
      <c r="G10" s="50"/>
      <c r="H10" s="104"/>
      <c r="I10" s="105"/>
      <c r="J10" s="105"/>
      <c r="K10" s="105"/>
      <c r="L10" s="38" t="s">
        <v>36</v>
      </c>
      <c r="M10" s="39"/>
    </row>
    <row r="11" spans="1:21" x14ac:dyDescent="0.25">
      <c r="A11" s="67" t="s">
        <v>39</v>
      </c>
      <c r="B11" s="68"/>
      <c r="C11" s="68"/>
      <c r="D11" s="68"/>
      <c r="E11" s="68"/>
      <c r="F11" s="68"/>
      <c r="G11" s="69"/>
      <c r="H11" s="86" t="s">
        <v>33</v>
      </c>
      <c r="I11" s="87"/>
      <c r="J11" s="87" t="s">
        <v>27</v>
      </c>
      <c r="K11" s="87"/>
      <c r="L11" s="36" t="s">
        <v>34</v>
      </c>
      <c r="M11" s="37" t="s">
        <v>38</v>
      </c>
    </row>
    <row r="12" spans="1:21" ht="15.75" thickBot="1" x14ac:dyDescent="0.3">
      <c r="A12" s="70"/>
      <c r="B12" s="71"/>
      <c r="C12" s="71"/>
      <c r="D12" s="71"/>
      <c r="E12" s="71"/>
      <c r="F12" s="71"/>
      <c r="G12" s="72"/>
      <c r="H12" s="90"/>
      <c r="I12" s="91"/>
      <c r="J12" s="91"/>
      <c r="K12" s="91"/>
      <c r="L12" s="40"/>
      <c r="M12" s="41"/>
    </row>
    <row r="13" spans="1:21" ht="15.75" thickBot="1" x14ac:dyDescent="0.3">
      <c r="A13" s="64" t="s">
        <v>8</v>
      </c>
      <c r="B13" s="65"/>
      <c r="C13" s="65"/>
      <c r="D13" s="65"/>
      <c r="E13" s="65"/>
      <c r="F13" s="65"/>
      <c r="G13" s="66"/>
      <c r="H13" s="92" t="s">
        <v>94</v>
      </c>
      <c r="I13" s="93"/>
      <c r="J13" s="93"/>
      <c r="K13" s="93"/>
      <c r="L13" s="93"/>
      <c r="M13" s="94"/>
    </row>
    <row r="14" spans="1:21" ht="15.75" thickBot="1" x14ac:dyDescent="0.3">
      <c r="A14" s="61" t="s">
        <v>9</v>
      </c>
      <c r="B14" s="62"/>
      <c r="C14" s="62"/>
      <c r="D14" s="62"/>
      <c r="E14" s="62"/>
      <c r="F14" s="62"/>
      <c r="G14" s="63"/>
      <c r="H14" s="95" t="s">
        <v>88</v>
      </c>
      <c r="I14" s="96"/>
      <c r="J14" s="96"/>
      <c r="K14" s="96"/>
      <c r="L14" s="96"/>
      <c r="M14" s="97"/>
    </row>
    <row r="15" spans="1:21" ht="15.75" thickBot="1" x14ac:dyDescent="0.3">
      <c r="A15" s="61" t="s">
        <v>10</v>
      </c>
      <c r="B15" s="62"/>
      <c r="C15" s="62"/>
      <c r="D15" s="62"/>
      <c r="E15" s="62"/>
      <c r="F15" s="62"/>
      <c r="G15" s="63"/>
      <c r="H15" s="95" t="s">
        <v>11</v>
      </c>
      <c r="I15" s="96"/>
      <c r="J15" s="96"/>
      <c r="K15" s="96"/>
      <c r="L15" s="96"/>
      <c r="M15" s="97"/>
    </row>
    <row r="16" spans="1:21" x14ac:dyDescent="0.25">
      <c r="A16" s="75" t="s">
        <v>89</v>
      </c>
      <c r="B16" s="75"/>
      <c r="C16" s="75"/>
      <c r="D16" s="75"/>
      <c r="E16" s="75"/>
      <c r="F16" s="75"/>
      <c r="G16" s="75"/>
      <c r="H16" s="75"/>
      <c r="I16" s="75"/>
      <c r="J16" s="75"/>
      <c r="K16" s="75"/>
      <c r="L16" s="75"/>
      <c r="M16" s="75"/>
      <c r="N16" s="75"/>
      <c r="O16" s="75"/>
      <c r="P16" s="75"/>
      <c r="Q16" s="75"/>
      <c r="R16" s="75"/>
      <c r="S16" s="34"/>
      <c r="T16" s="1"/>
      <c r="U16" s="1"/>
    </row>
    <row r="17" spans="1:22" x14ac:dyDescent="0.25">
      <c r="A17" s="57" t="s">
        <v>12</v>
      </c>
      <c r="B17" s="57"/>
      <c r="C17" s="57"/>
      <c r="D17" s="58"/>
      <c r="E17" s="59"/>
      <c r="F17" s="59"/>
      <c r="G17" s="59"/>
      <c r="H17" s="59"/>
      <c r="I17" s="59"/>
      <c r="J17" s="60"/>
      <c r="K17" s="18"/>
      <c r="L17" s="18"/>
      <c r="M17" s="18"/>
      <c r="N17" s="18"/>
      <c r="O17" s="18"/>
      <c r="P17" s="18"/>
      <c r="Q17" s="18"/>
      <c r="R17" s="18"/>
      <c r="S17" s="18"/>
      <c r="T17" s="18"/>
      <c r="U17" s="18"/>
    </row>
    <row r="18" spans="1:22" x14ac:dyDescent="0.25">
      <c r="A18" s="5" t="s">
        <v>13</v>
      </c>
      <c r="B18" s="51" t="s">
        <v>104</v>
      </c>
      <c r="C18" s="52"/>
      <c r="D18" s="52"/>
      <c r="E18" s="52"/>
      <c r="F18" s="52"/>
      <c r="G18" s="52"/>
      <c r="H18" s="52"/>
      <c r="I18" s="52"/>
      <c r="J18" s="53"/>
      <c r="K18" s="19"/>
      <c r="L18" s="19"/>
      <c r="M18" s="19"/>
      <c r="N18" s="19"/>
      <c r="O18" s="19"/>
      <c r="P18" s="19"/>
      <c r="Q18" s="19"/>
      <c r="R18" s="19"/>
      <c r="S18" s="19"/>
      <c r="T18" s="19"/>
      <c r="U18" s="19"/>
    </row>
    <row r="19" spans="1:22" x14ac:dyDescent="0.25">
      <c r="A19" s="5" t="s">
        <v>13</v>
      </c>
      <c r="B19" s="54" t="s">
        <v>90</v>
      </c>
      <c r="C19" s="55"/>
      <c r="D19" s="55"/>
      <c r="E19" s="55"/>
      <c r="F19" s="55"/>
      <c r="G19" s="55"/>
      <c r="H19" s="55"/>
      <c r="I19" s="55"/>
      <c r="J19" s="56"/>
      <c r="K19" s="20"/>
      <c r="L19" s="20"/>
      <c r="M19" s="20"/>
      <c r="N19" s="20"/>
      <c r="O19" s="20"/>
      <c r="P19" s="20"/>
      <c r="Q19" s="20"/>
      <c r="R19" s="20"/>
      <c r="S19" s="20"/>
      <c r="T19" s="20"/>
      <c r="U19" s="20"/>
    </row>
    <row r="20" spans="1:22" x14ac:dyDescent="0.25">
      <c r="A20" s="5" t="s">
        <v>13</v>
      </c>
      <c r="B20" s="54" t="s">
        <v>101</v>
      </c>
      <c r="C20" s="55"/>
      <c r="D20" s="55"/>
      <c r="E20" s="55"/>
      <c r="F20" s="55"/>
      <c r="G20" s="55"/>
      <c r="H20" s="55"/>
      <c r="I20" s="55"/>
      <c r="J20" s="56"/>
      <c r="K20" s="10"/>
      <c r="L20" s="11"/>
      <c r="M20" s="11"/>
      <c r="N20" s="6"/>
      <c r="O20" s="6"/>
      <c r="P20" s="6"/>
      <c r="Q20" s="6"/>
      <c r="R20" s="6"/>
      <c r="S20" s="6"/>
      <c r="T20" s="6"/>
      <c r="U20" s="6"/>
    </row>
    <row r="21" spans="1:22" ht="15.75" thickBot="1" x14ac:dyDescent="0.3">
      <c r="A21" s="10"/>
      <c r="B21" s="7" t="s">
        <v>14</v>
      </c>
      <c r="C21" s="8"/>
      <c r="D21" s="6"/>
      <c r="E21" s="6"/>
      <c r="F21" s="10"/>
      <c r="G21" s="13"/>
      <c r="H21" s="6"/>
      <c r="I21" s="6"/>
      <c r="J21" s="6"/>
      <c r="K21" s="10"/>
      <c r="L21" s="11"/>
      <c r="M21" s="11"/>
      <c r="N21" s="6"/>
      <c r="O21" s="6"/>
      <c r="P21" s="6"/>
      <c r="Q21" s="6"/>
      <c r="R21" s="6"/>
      <c r="S21" s="6"/>
      <c r="T21" s="6"/>
      <c r="U21" s="6"/>
    </row>
    <row r="22" spans="1:22" ht="15.75" thickBot="1" x14ac:dyDescent="0.3">
      <c r="A22" s="10"/>
      <c r="B22" s="12"/>
      <c r="C22" s="8" t="s">
        <v>15</v>
      </c>
      <c r="D22" s="6"/>
      <c r="E22" s="6"/>
      <c r="F22" s="10"/>
      <c r="G22" s="13"/>
      <c r="H22" s="6"/>
      <c r="I22" s="6"/>
      <c r="J22" s="6"/>
      <c r="K22" s="10"/>
      <c r="L22" s="11"/>
      <c r="M22" s="11"/>
      <c r="N22" s="6"/>
      <c r="O22" s="6"/>
      <c r="P22" s="6"/>
      <c r="Q22" s="6"/>
      <c r="R22" s="6"/>
      <c r="S22" s="6"/>
      <c r="T22" s="6"/>
      <c r="U22" s="6"/>
    </row>
    <row r="23" spans="1:22" ht="15.75" thickBot="1" x14ac:dyDescent="0.3">
      <c r="A23" s="10"/>
      <c r="B23" s="17"/>
      <c r="C23" s="8" t="s">
        <v>16</v>
      </c>
      <c r="D23" s="6"/>
      <c r="E23" s="6"/>
      <c r="F23" s="10"/>
      <c r="G23" s="13"/>
      <c r="H23" s="6"/>
      <c r="I23" s="6"/>
      <c r="J23" s="6"/>
      <c r="K23" s="10"/>
      <c r="L23" s="11"/>
      <c r="M23" s="11"/>
      <c r="N23" s="6"/>
      <c r="O23" s="6"/>
      <c r="P23" s="6"/>
      <c r="Q23" s="6"/>
      <c r="R23" s="6"/>
      <c r="S23" s="6"/>
      <c r="T23" s="6"/>
      <c r="U23" s="6"/>
    </row>
    <row r="24" spans="1:22" x14ac:dyDescent="0.25">
      <c r="A24" s="6"/>
      <c r="B24" s="14" t="s">
        <v>17</v>
      </c>
      <c r="C24" s="15"/>
      <c r="D24" s="15"/>
      <c r="E24" s="15"/>
      <c r="F24" s="6"/>
      <c r="G24" s="9"/>
      <c r="H24" s="6"/>
      <c r="I24" s="6"/>
      <c r="J24" s="6"/>
      <c r="K24" s="15"/>
      <c r="L24" s="16"/>
      <c r="M24" s="16"/>
      <c r="N24" s="15"/>
      <c r="O24" s="15"/>
      <c r="P24" s="15"/>
      <c r="Q24" s="15"/>
      <c r="R24" s="15"/>
      <c r="S24" s="15"/>
      <c r="T24" s="15"/>
      <c r="U24" s="15"/>
    </row>
    <row r="25" spans="1:22" x14ac:dyDescent="0.25">
      <c r="M25" s="29" t="s">
        <v>71</v>
      </c>
      <c r="N25" s="42" t="s">
        <v>73</v>
      </c>
    </row>
    <row r="26" spans="1:22" ht="15.75" x14ac:dyDescent="0.25">
      <c r="A26" s="73" t="s">
        <v>37</v>
      </c>
      <c r="B26" s="73"/>
      <c r="C26" s="73"/>
      <c r="D26" s="73"/>
      <c r="E26" s="73"/>
      <c r="F26" s="73"/>
      <c r="G26" s="73"/>
      <c r="H26" s="73"/>
      <c r="I26" s="73"/>
      <c r="J26" s="73"/>
      <c r="K26" s="73"/>
      <c r="L26" s="73"/>
      <c r="M26" s="73"/>
      <c r="N26" s="73"/>
      <c r="O26" s="73"/>
      <c r="P26" s="73"/>
      <c r="Q26" s="73"/>
    </row>
    <row r="27" spans="1:22" x14ac:dyDescent="0.25">
      <c r="A27" s="74" t="s">
        <v>100</v>
      </c>
      <c r="B27" s="74"/>
      <c r="C27" s="74"/>
      <c r="D27" s="74"/>
      <c r="E27" s="74"/>
      <c r="F27" s="74"/>
      <c r="G27" s="74"/>
      <c r="H27" s="74"/>
      <c r="I27" s="74"/>
      <c r="J27" s="74"/>
      <c r="K27" s="74"/>
      <c r="L27" s="74"/>
      <c r="M27" s="74"/>
      <c r="N27" s="74"/>
      <c r="O27" s="74"/>
      <c r="P27" s="74"/>
      <c r="Q27" s="74"/>
    </row>
    <row r="29" spans="1:22" x14ac:dyDescent="0.25">
      <c r="B29" s="84" t="s">
        <v>25</v>
      </c>
      <c r="C29" s="84"/>
      <c r="D29" s="84"/>
      <c r="E29" s="84"/>
      <c r="F29" s="84"/>
      <c r="G29" s="84"/>
      <c r="H29" s="84"/>
      <c r="I29" s="84"/>
      <c r="J29" s="84"/>
      <c r="K29" s="84"/>
      <c r="L29" s="85" t="s">
        <v>22</v>
      </c>
      <c r="M29" s="85"/>
      <c r="N29" s="85"/>
      <c r="O29" s="85"/>
      <c r="P29" s="85"/>
      <c r="Q29" s="85"/>
      <c r="R29" s="85"/>
      <c r="S29" s="85"/>
      <c r="T29" s="85"/>
      <c r="U29" s="85"/>
      <c r="V29" s="85"/>
    </row>
    <row r="30" spans="1:22" ht="51" x14ac:dyDescent="0.25">
      <c r="B30" s="28" t="s">
        <v>18</v>
      </c>
      <c r="C30" s="28" t="s">
        <v>19</v>
      </c>
      <c r="D30" s="26" t="s">
        <v>20</v>
      </c>
      <c r="E30" s="26" t="s">
        <v>42</v>
      </c>
      <c r="F30" s="28" t="s">
        <v>21</v>
      </c>
      <c r="G30" s="28" t="s">
        <v>83</v>
      </c>
      <c r="H30" s="28" t="s">
        <v>84</v>
      </c>
      <c r="I30" s="28" t="s">
        <v>85</v>
      </c>
      <c r="J30" s="28" t="s">
        <v>86</v>
      </c>
      <c r="K30" s="28" t="s">
        <v>87</v>
      </c>
      <c r="L30" s="23" t="s">
        <v>96</v>
      </c>
      <c r="M30" s="29" t="s">
        <v>91</v>
      </c>
      <c r="N30" s="23" t="s">
        <v>24</v>
      </c>
      <c r="O30" s="23" t="s">
        <v>43</v>
      </c>
      <c r="P30" s="29" t="s">
        <v>44</v>
      </c>
      <c r="Q30" s="29" t="s">
        <v>23</v>
      </c>
      <c r="R30" s="23" t="s">
        <v>82</v>
      </c>
      <c r="S30" s="23" t="s">
        <v>97</v>
      </c>
      <c r="T30" s="23" t="s">
        <v>81</v>
      </c>
      <c r="U30" s="23" t="s">
        <v>98</v>
      </c>
      <c r="V30" s="23" t="s">
        <v>99</v>
      </c>
    </row>
    <row r="31" spans="1:22" ht="30" x14ac:dyDescent="0.25">
      <c r="B31" s="21">
        <v>1</v>
      </c>
      <c r="C31" s="22" t="s">
        <v>105</v>
      </c>
      <c r="D31" s="45" t="s">
        <v>106</v>
      </c>
      <c r="E31" s="45"/>
      <c r="F31" s="21" t="s">
        <v>45</v>
      </c>
      <c r="G31" s="21">
        <v>10</v>
      </c>
      <c r="H31" s="4"/>
      <c r="I31" s="4">
        <v>10</v>
      </c>
      <c r="J31" s="4"/>
      <c r="K31" s="4"/>
      <c r="L31" s="106"/>
      <c r="M31" s="106"/>
      <c r="N31" s="106">
        <v>0</v>
      </c>
      <c r="O31" s="107" t="s">
        <v>45</v>
      </c>
      <c r="P31" s="107">
        <v>1</v>
      </c>
      <c r="Q31" s="106"/>
      <c r="R31" s="108">
        <v>0</v>
      </c>
      <c r="S31" s="109">
        <v>22</v>
      </c>
      <c r="T31" s="32">
        <f>(N31*R31)</f>
        <v>0</v>
      </c>
      <c r="U31" s="32">
        <f>IF(S31="Без НДС","Без НДС",S31/100*T31)</f>
        <v>0</v>
      </c>
      <c r="V31" s="32">
        <f>IF(S31="Без НДС",T31,U31+T31)</f>
        <v>0</v>
      </c>
    </row>
    <row r="32" spans="1:22" ht="45" x14ac:dyDescent="0.25">
      <c r="B32" s="21">
        <v>2</v>
      </c>
      <c r="C32" s="22" t="s">
        <v>107</v>
      </c>
      <c r="D32" s="45" t="s">
        <v>108</v>
      </c>
      <c r="E32" s="45" t="s">
        <v>109</v>
      </c>
      <c r="F32" s="21" t="s">
        <v>45</v>
      </c>
      <c r="G32" s="21">
        <v>100</v>
      </c>
      <c r="H32" s="4"/>
      <c r="I32" s="4">
        <v>100</v>
      </c>
      <c r="J32" s="4"/>
      <c r="K32" s="4"/>
      <c r="L32" s="106"/>
      <c r="M32" s="106"/>
      <c r="N32" s="106"/>
      <c r="O32" s="107" t="s">
        <v>45</v>
      </c>
      <c r="P32" s="107">
        <v>1</v>
      </c>
      <c r="Q32" s="106"/>
      <c r="R32" s="108"/>
      <c r="S32" s="109">
        <v>22</v>
      </c>
      <c r="T32" s="32">
        <f>(N32*R32)</f>
        <v>0</v>
      </c>
      <c r="U32" s="32">
        <f>IF(S32="Без НДС","Без НДС",S32/100*T32)</f>
        <v>0</v>
      </c>
      <c r="V32" s="32">
        <f>IF(S32="Без НДС",T32,U32+T32)</f>
        <v>0</v>
      </c>
    </row>
    <row r="33" spans="2:22" ht="105" x14ac:dyDescent="0.25">
      <c r="B33" s="21">
        <v>3</v>
      </c>
      <c r="C33" s="22" t="s">
        <v>110</v>
      </c>
      <c r="D33" s="45" t="s">
        <v>111</v>
      </c>
      <c r="E33" s="45" t="s">
        <v>112</v>
      </c>
      <c r="F33" s="21" t="s">
        <v>45</v>
      </c>
      <c r="G33" s="21">
        <v>50</v>
      </c>
      <c r="H33" s="4"/>
      <c r="I33" s="4"/>
      <c r="J33" s="4">
        <v>50</v>
      </c>
      <c r="K33" s="4"/>
      <c r="L33" s="106"/>
      <c r="M33" s="106"/>
      <c r="N33" s="106"/>
      <c r="O33" s="107" t="s">
        <v>45</v>
      </c>
      <c r="P33" s="107">
        <v>1</v>
      </c>
      <c r="Q33" s="106"/>
      <c r="R33" s="108"/>
      <c r="S33" s="109">
        <v>22</v>
      </c>
      <c r="T33" s="32">
        <f>(N33*R33)</f>
        <v>0</v>
      </c>
      <c r="U33" s="32">
        <f>IF(S33="Без НДС","Без НДС",S33/100*T33)</f>
        <v>0</v>
      </c>
      <c r="V33" s="32">
        <f>IF(S33="Без НДС",T33,U33+T33)</f>
        <v>0</v>
      </c>
    </row>
    <row r="34" spans="2:22" ht="60" x14ac:dyDescent="0.25">
      <c r="B34" s="21">
        <v>4</v>
      </c>
      <c r="C34" s="22" t="s">
        <v>113</v>
      </c>
      <c r="D34" s="45" t="s">
        <v>114</v>
      </c>
      <c r="E34" s="45"/>
      <c r="F34" s="21" t="s">
        <v>45</v>
      </c>
      <c r="G34" s="21">
        <v>20</v>
      </c>
      <c r="H34" s="4"/>
      <c r="I34" s="4"/>
      <c r="J34" s="4">
        <v>20</v>
      </c>
      <c r="K34" s="4"/>
      <c r="L34" s="106"/>
      <c r="M34" s="106"/>
      <c r="N34" s="106"/>
      <c r="O34" s="107" t="s">
        <v>45</v>
      </c>
      <c r="P34" s="107">
        <v>1</v>
      </c>
      <c r="Q34" s="106"/>
      <c r="R34" s="108"/>
      <c r="S34" s="109">
        <v>22</v>
      </c>
      <c r="T34" s="32">
        <f>(N34*R34)</f>
        <v>0</v>
      </c>
      <c r="U34" s="32">
        <f>IF(S34="Без НДС","Без НДС",S34/100*T34)</f>
        <v>0</v>
      </c>
      <c r="V34" s="32">
        <f>IF(S34="Без НДС",T34,U34+T34)</f>
        <v>0</v>
      </c>
    </row>
    <row r="35" spans="2:22" ht="30" x14ac:dyDescent="0.25">
      <c r="B35" s="21">
        <v>5</v>
      </c>
      <c r="C35" s="22" t="s">
        <v>115</v>
      </c>
      <c r="D35" s="45" t="s">
        <v>116</v>
      </c>
      <c r="E35" s="45"/>
      <c r="F35" s="21" t="s">
        <v>45</v>
      </c>
      <c r="G35" s="21">
        <v>60</v>
      </c>
      <c r="H35" s="4">
        <v>15</v>
      </c>
      <c r="I35" s="4">
        <v>15</v>
      </c>
      <c r="J35" s="4">
        <v>15</v>
      </c>
      <c r="K35" s="4">
        <v>15</v>
      </c>
      <c r="L35" s="106"/>
      <c r="M35" s="106"/>
      <c r="N35" s="106"/>
      <c r="O35" s="107" t="s">
        <v>45</v>
      </c>
      <c r="P35" s="107">
        <v>1</v>
      </c>
      <c r="Q35" s="106"/>
      <c r="R35" s="108"/>
      <c r="S35" s="109">
        <v>22</v>
      </c>
      <c r="T35" s="32">
        <f>(N35*R35)</f>
        <v>0</v>
      </c>
      <c r="U35" s="32">
        <f>IF(S35="Без НДС","Без НДС",S35/100*T35)</f>
        <v>0</v>
      </c>
      <c r="V35" s="32">
        <f>IF(S35="Без НДС",T35,U35+T35)</f>
        <v>0</v>
      </c>
    </row>
    <row r="36" spans="2:22" ht="45" x14ac:dyDescent="0.25">
      <c r="B36" s="21">
        <v>6</v>
      </c>
      <c r="C36" s="22" t="s">
        <v>117</v>
      </c>
      <c r="D36" s="45" t="s">
        <v>118</v>
      </c>
      <c r="E36" s="45"/>
      <c r="F36" s="21" t="s">
        <v>45</v>
      </c>
      <c r="G36" s="21">
        <v>4</v>
      </c>
      <c r="H36" s="4">
        <v>1</v>
      </c>
      <c r="I36" s="4">
        <v>1</v>
      </c>
      <c r="J36" s="4">
        <v>1</v>
      </c>
      <c r="K36" s="4">
        <v>1</v>
      </c>
      <c r="L36" s="106"/>
      <c r="M36" s="106"/>
      <c r="N36" s="106"/>
      <c r="O36" s="107" t="s">
        <v>45</v>
      </c>
      <c r="P36" s="107">
        <v>1</v>
      </c>
      <c r="Q36" s="106"/>
      <c r="R36" s="108"/>
      <c r="S36" s="109">
        <v>22</v>
      </c>
      <c r="T36" s="32">
        <f>(N36*R36)</f>
        <v>0</v>
      </c>
      <c r="U36" s="32">
        <f>IF(S36="Без НДС","Без НДС",S36/100*T36)</f>
        <v>0</v>
      </c>
      <c r="V36" s="32">
        <f>IF(S36="Без НДС",T36,U36+T36)</f>
        <v>0</v>
      </c>
    </row>
    <row r="37" spans="2:22" ht="75" x14ac:dyDescent="0.25">
      <c r="B37" s="21">
        <v>7</v>
      </c>
      <c r="C37" s="22" t="s">
        <v>119</v>
      </c>
      <c r="D37" s="45" t="s">
        <v>120</v>
      </c>
      <c r="E37" s="45" t="s">
        <v>121</v>
      </c>
      <c r="F37" s="21" t="s">
        <v>45</v>
      </c>
      <c r="G37" s="21">
        <v>100</v>
      </c>
      <c r="H37" s="4"/>
      <c r="I37" s="4"/>
      <c r="J37" s="4">
        <v>100</v>
      </c>
      <c r="K37" s="4"/>
      <c r="L37" s="106"/>
      <c r="M37" s="106"/>
      <c r="N37" s="106"/>
      <c r="O37" s="107" t="s">
        <v>45</v>
      </c>
      <c r="P37" s="107">
        <v>1</v>
      </c>
      <c r="Q37" s="106"/>
      <c r="R37" s="108"/>
      <c r="S37" s="109">
        <v>22</v>
      </c>
      <c r="T37" s="32">
        <f>(N37*R37)</f>
        <v>0</v>
      </c>
      <c r="U37" s="32">
        <f>IF(S37="Без НДС","Без НДС",S37/100*T37)</f>
        <v>0</v>
      </c>
      <c r="V37" s="32">
        <f>IF(S37="Без НДС",T37,U37+T37)</f>
        <v>0</v>
      </c>
    </row>
    <row r="38" spans="2:22" ht="60" x14ac:dyDescent="0.25">
      <c r="B38" s="21">
        <v>8</v>
      </c>
      <c r="C38" s="22" t="s">
        <v>122</v>
      </c>
      <c r="D38" s="45" t="s">
        <v>123</v>
      </c>
      <c r="E38" s="45" t="s">
        <v>124</v>
      </c>
      <c r="F38" s="21" t="s">
        <v>45</v>
      </c>
      <c r="G38" s="21">
        <v>20</v>
      </c>
      <c r="H38" s="4">
        <v>10</v>
      </c>
      <c r="I38" s="4"/>
      <c r="J38" s="4"/>
      <c r="K38" s="4">
        <v>10</v>
      </c>
      <c r="L38" s="106"/>
      <c r="M38" s="106"/>
      <c r="N38" s="106"/>
      <c r="O38" s="107" t="s">
        <v>45</v>
      </c>
      <c r="P38" s="107">
        <v>1</v>
      </c>
      <c r="Q38" s="106"/>
      <c r="R38" s="108"/>
      <c r="S38" s="109">
        <v>22</v>
      </c>
      <c r="T38" s="32">
        <f>(N38*R38)</f>
        <v>0</v>
      </c>
      <c r="U38" s="32">
        <f>IF(S38="Без НДС","Без НДС",S38/100*T38)</f>
        <v>0</v>
      </c>
      <c r="V38" s="32">
        <f>IF(S38="Без НДС",T38,U38+T38)</f>
        <v>0</v>
      </c>
    </row>
    <row r="39" spans="2:22" ht="90" x14ac:dyDescent="0.25">
      <c r="B39" s="21">
        <v>9</v>
      </c>
      <c r="C39" s="22" t="s">
        <v>107</v>
      </c>
      <c r="D39" s="45" t="s">
        <v>108</v>
      </c>
      <c r="E39" s="45" t="s">
        <v>125</v>
      </c>
      <c r="F39" s="21" t="s">
        <v>45</v>
      </c>
      <c r="G39" s="21">
        <v>40</v>
      </c>
      <c r="H39" s="4">
        <v>15</v>
      </c>
      <c r="I39" s="4"/>
      <c r="J39" s="4">
        <v>25</v>
      </c>
      <c r="K39" s="4"/>
      <c r="L39" s="106"/>
      <c r="M39" s="106"/>
      <c r="N39" s="106"/>
      <c r="O39" s="107" t="s">
        <v>45</v>
      </c>
      <c r="P39" s="107">
        <v>1</v>
      </c>
      <c r="Q39" s="106"/>
      <c r="R39" s="108"/>
      <c r="S39" s="109">
        <v>22</v>
      </c>
      <c r="T39" s="32">
        <f>(N39*R39)</f>
        <v>0</v>
      </c>
      <c r="U39" s="32">
        <f>IF(S39="Без НДС","Без НДС",S39/100*T39)</f>
        <v>0</v>
      </c>
      <c r="V39" s="32">
        <f>IF(S39="Без НДС",T39,U39+T39)</f>
        <v>0</v>
      </c>
    </row>
    <row r="40" spans="2:22" ht="60" x14ac:dyDescent="0.25">
      <c r="B40" s="21">
        <v>10</v>
      </c>
      <c r="C40" s="22" t="s">
        <v>126</v>
      </c>
      <c r="D40" s="45" t="s">
        <v>127</v>
      </c>
      <c r="E40" s="45" t="s">
        <v>128</v>
      </c>
      <c r="F40" s="21" t="s">
        <v>45</v>
      </c>
      <c r="G40" s="21">
        <v>20</v>
      </c>
      <c r="H40" s="4">
        <v>20</v>
      </c>
      <c r="I40" s="4"/>
      <c r="J40" s="4"/>
      <c r="K40" s="4"/>
      <c r="L40" s="106"/>
      <c r="M40" s="106"/>
      <c r="N40" s="106"/>
      <c r="O40" s="107" t="s">
        <v>45</v>
      </c>
      <c r="P40" s="107">
        <v>1</v>
      </c>
      <c r="Q40" s="106"/>
      <c r="R40" s="108"/>
      <c r="S40" s="109">
        <v>22</v>
      </c>
      <c r="T40" s="32">
        <f>(N40*R40)</f>
        <v>0</v>
      </c>
      <c r="U40" s="32">
        <f>IF(S40="Без НДС","Без НДС",S40/100*T40)</f>
        <v>0</v>
      </c>
      <c r="V40" s="32">
        <f>IF(S40="Без НДС",T40,U40+T40)</f>
        <v>0</v>
      </c>
    </row>
    <row r="41" spans="2:22" ht="105" x14ac:dyDescent="0.25">
      <c r="B41" s="21">
        <v>11</v>
      </c>
      <c r="C41" s="22" t="s">
        <v>129</v>
      </c>
      <c r="D41" s="45" t="s">
        <v>130</v>
      </c>
      <c r="E41" s="45" t="s">
        <v>131</v>
      </c>
      <c r="F41" s="21" t="s">
        <v>45</v>
      </c>
      <c r="G41" s="21">
        <v>30</v>
      </c>
      <c r="H41" s="4">
        <v>10</v>
      </c>
      <c r="I41" s="4">
        <v>10</v>
      </c>
      <c r="J41" s="4">
        <v>10</v>
      </c>
      <c r="K41" s="4"/>
      <c r="L41" s="106"/>
      <c r="M41" s="106"/>
      <c r="N41" s="106"/>
      <c r="O41" s="107" t="s">
        <v>45</v>
      </c>
      <c r="P41" s="107">
        <v>1</v>
      </c>
      <c r="Q41" s="106"/>
      <c r="R41" s="108"/>
      <c r="S41" s="109">
        <v>22</v>
      </c>
      <c r="T41" s="32">
        <f>(N41*R41)</f>
        <v>0</v>
      </c>
      <c r="U41" s="32">
        <f>IF(S41="Без НДС","Без НДС",S41/100*T41)</f>
        <v>0</v>
      </c>
      <c r="V41" s="32">
        <f>IF(S41="Без НДС",T41,U41+T41)</f>
        <v>0</v>
      </c>
    </row>
    <row r="42" spans="2:22" ht="180" x14ac:dyDescent="0.25">
      <c r="B42" s="21">
        <v>12</v>
      </c>
      <c r="C42" s="22" t="s">
        <v>132</v>
      </c>
      <c r="D42" s="45" t="s">
        <v>133</v>
      </c>
      <c r="E42" s="45" t="s">
        <v>134</v>
      </c>
      <c r="F42" s="21" t="s">
        <v>45</v>
      </c>
      <c r="G42" s="21">
        <v>150</v>
      </c>
      <c r="H42" s="4"/>
      <c r="I42" s="4">
        <v>100</v>
      </c>
      <c r="J42" s="4">
        <v>50</v>
      </c>
      <c r="K42" s="4"/>
      <c r="L42" s="106"/>
      <c r="M42" s="106"/>
      <c r="N42" s="106"/>
      <c r="O42" s="107" t="s">
        <v>45</v>
      </c>
      <c r="P42" s="107">
        <v>1</v>
      </c>
      <c r="Q42" s="106"/>
      <c r="R42" s="108"/>
      <c r="S42" s="109">
        <v>22</v>
      </c>
      <c r="T42" s="32">
        <f>(N42*R42)</f>
        <v>0</v>
      </c>
      <c r="U42" s="32">
        <f>IF(S42="Без НДС","Без НДС",S42/100*T42)</f>
        <v>0</v>
      </c>
      <c r="V42" s="32">
        <f>IF(S42="Без НДС",T42,U42+T42)</f>
        <v>0</v>
      </c>
    </row>
    <row r="43" spans="2:22" ht="30" x14ac:dyDescent="0.25">
      <c r="B43" s="21">
        <v>13</v>
      </c>
      <c r="C43" s="22" t="s">
        <v>135</v>
      </c>
      <c r="D43" s="45" t="s">
        <v>136</v>
      </c>
      <c r="E43" s="45" t="s">
        <v>109</v>
      </c>
      <c r="F43" s="21" t="s">
        <v>45</v>
      </c>
      <c r="G43" s="21">
        <v>100</v>
      </c>
      <c r="H43" s="4"/>
      <c r="I43" s="4">
        <v>100</v>
      </c>
      <c r="J43" s="4"/>
      <c r="K43" s="4"/>
      <c r="L43" s="106"/>
      <c r="M43" s="106"/>
      <c r="N43" s="106"/>
      <c r="O43" s="107" t="s">
        <v>45</v>
      </c>
      <c r="P43" s="107">
        <v>1</v>
      </c>
      <c r="Q43" s="106"/>
      <c r="R43" s="108"/>
      <c r="S43" s="109">
        <v>22</v>
      </c>
      <c r="T43" s="32">
        <f>(N43*R43)</f>
        <v>0</v>
      </c>
      <c r="U43" s="32">
        <f>IF(S43="Без НДС","Без НДС",S43/100*T43)</f>
        <v>0</v>
      </c>
      <c r="V43" s="32">
        <f>IF(S43="Без НДС",T43,U43+T43)</f>
        <v>0</v>
      </c>
    </row>
    <row r="44" spans="2:22" ht="45" x14ac:dyDescent="0.25">
      <c r="B44" s="21">
        <v>14</v>
      </c>
      <c r="C44" s="22" t="s">
        <v>137</v>
      </c>
      <c r="D44" s="45" t="s">
        <v>138</v>
      </c>
      <c r="E44" s="45"/>
      <c r="F44" s="21" t="s">
        <v>45</v>
      </c>
      <c r="G44" s="21">
        <v>2</v>
      </c>
      <c r="H44" s="4"/>
      <c r="I44" s="4">
        <v>2</v>
      </c>
      <c r="J44" s="4"/>
      <c r="K44" s="4"/>
      <c r="L44" s="106"/>
      <c r="M44" s="106"/>
      <c r="N44" s="106"/>
      <c r="O44" s="107" t="s">
        <v>45</v>
      </c>
      <c r="P44" s="107">
        <v>1</v>
      </c>
      <c r="Q44" s="106"/>
      <c r="R44" s="108"/>
      <c r="S44" s="109">
        <v>22</v>
      </c>
      <c r="T44" s="32">
        <f>(N44*R44)</f>
        <v>0</v>
      </c>
      <c r="U44" s="32">
        <f>IF(S44="Без НДС","Без НДС",S44/100*T44)</f>
        <v>0</v>
      </c>
      <c r="V44" s="32">
        <f>IF(S44="Без НДС",T44,U44+T44)</f>
        <v>0</v>
      </c>
    </row>
    <row r="45" spans="2:22" ht="45" x14ac:dyDescent="0.25">
      <c r="B45" s="21">
        <v>15</v>
      </c>
      <c r="C45" s="22" t="s">
        <v>139</v>
      </c>
      <c r="D45" s="45" t="s">
        <v>140</v>
      </c>
      <c r="E45" s="45"/>
      <c r="F45" s="21" t="s">
        <v>45</v>
      </c>
      <c r="G45" s="21">
        <v>200</v>
      </c>
      <c r="H45" s="4">
        <v>50</v>
      </c>
      <c r="I45" s="4">
        <v>50</v>
      </c>
      <c r="J45" s="4">
        <v>50</v>
      </c>
      <c r="K45" s="4">
        <v>50</v>
      </c>
      <c r="L45" s="106"/>
      <c r="M45" s="106"/>
      <c r="N45" s="106"/>
      <c r="O45" s="107" t="s">
        <v>45</v>
      </c>
      <c r="P45" s="107">
        <v>1</v>
      </c>
      <c r="Q45" s="106"/>
      <c r="R45" s="108"/>
      <c r="S45" s="109">
        <v>22</v>
      </c>
      <c r="T45" s="32">
        <f>(N45*R45)</f>
        <v>0</v>
      </c>
      <c r="U45" s="32">
        <f>IF(S45="Без НДС","Без НДС",S45/100*T45)</f>
        <v>0</v>
      </c>
      <c r="V45" s="32">
        <f>IF(S45="Без НДС",T45,U45+T45)</f>
        <v>0</v>
      </c>
    </row>
    <row r="46" spans="2:22" ht="60" x14ac:dyDescent="0.25">
      <c r="B46" s="21">
        <v>16</v>
      </c>
      <c r="C46" s="22" t="s">
        <v>122</v>
      </c>
      <c r="D46" s="45" t="s">
        <v>123</v>
      </c>
      <c r="E46" s="45" t="s">
        <v>141</v>
      </c>
      <c r="F46" s="21" t="s">
        <v>45</v>
      </c>
      <c r="G46" s="21">
        <v>10</v>
      </c>
      <c r="H46" s="4"/>
      <c r="I46" s="4">
        <v>10</v>
      </c>
      <c r="J46" s="4"/>
      <c r="K46" s="4"/>
      <c r="L46" s="106"/>
      <c r="M46" s="106"/>
      <c r="N46" s="106"/>
      <c r="O46" s="107" t="s">
        <v>45</v>
      </c>
      <c r="P46" s="107">
        <v>1</v>
      </c>
      <c r="Q46" s="106"/>
      <c r="R46" s="108"/>
      <c r="S46" s="109">
        <v>22</v>
      </c>
      <c r="T46" s="32">
        <f>(N46*R46)</f>
        <v>0</v>
      </c>
      <c r="U46" s="32">
        <f>IF(S46="Без НДС","Без НДС",S46/100*T46)</f>
        <v>0</v>
      </c>
      <c r="V46" s="32">
        <f>IF(S46="Без НДС",T46,U46+T46)</f>
        <v>0</v>
      </c>
    </row>
    <row r="47" spans="2:22" ht="30" x14ac:dyDescent="0.25">
      <c r="B47" s="21">
        <v>17</v>
      </c>
      <c r="C47" s="22" t="s">
        <v>142</v>
      </c>
      <c r="D47" s="45" t="s">
        <v>143</v>
      </c>
      <c r="E47" s="45"/>
      <c r="F47" s="21" t="s">
        <v>45</v>
      </c>
      <c r="G47" s="21">
        <v>5</v>
      </c>
      <c r="H47" s="4"/>
      <c r="I47" s="4"/>
      <c r="J47" s="4"/>
      <c r="K47" s="4">
        <v>5</v>
      </c>
      <c r="L47" s="106"/>
      <c r="M47" s="106"/>
      <c r="N47" s="106"/>
      <c r="O47" s="107" t="s">
        <v>45</v>
      </c>
      <c r="P47" s="107">
        <v>1</v>
      </c>
      <c r="Q47" s="106"/>
      <c r="R47" s="108"/>
      <c r="S47" s="109">
        <v>22</v>
      </c>
      <c r="T47" s="32">
        <f>(N47*R47)</f>
        <v>0</v>
      </c>
      <c r="U47" s="32">
        <f>IF(S47="Без НДС","Без НДС",S47/100*T47)</f>
        <v>0</v>
      </c>
      <c r="V47" s="32">
        <f>IF(S47="Без НДС",T47,U47+T47)</f>
        <v>0</v>
      </c>
    </row>
    <row r="48" spans="2:22" ht="75" x14ac:dyDescent="0.25">
      <c r="B48" s="21">
        <v>18</v>
      </c>
      <c r="C48" s="22" t="s">
        <v>144</v>
      </c>
      <c r="D48" s="45" t="s">
        <v>145</v>
      </c>
      <c r="E48" s="45" t="s">
        <v>109</v>
      </c>
      <c r="F48" s="21" t="s">
        <v>45</v>
      </c>
      <c r="G48" s="21">
        <v>300</v>
      </c>
      <c r="H48" s="4"/>
      <c r="I48" s="4">
        <v>250</v>
      </c>
      <c r="J48" s="4">
        <v>50</v>
      </c>
      <c r="K48" s="4"/>
      <c r="L48" s="106"/>
      <c r="M48" s="106"/>
      <c r="N48" s="106"/>
      <c r="O48" s="107" t="s">
        <v>45</v>
      </c>
      <c r="P48" s="107">
        <v>1</v>
      </c>
      <c r="Q48" s="106"/>
      <c r="R48" s="108"/>
      <c r="S48" s="109">
        <v>22</v>
      </c>
      <c r="T48" s="32">
        <f>(N48*R48)</f>
        <v>0</v>
      </c>
      <c r="U48" s="32">
        <f>IF(S48="Без НДС","Без НДС",S48/100*T48)</f>
        <v>0</v>
      </c>
      <c r="V48" s="32">
        <f>IF(S48="Без НДС",T48,U48+T48)</f>
        <v>0</v>
      </c>
    </row>
    <row r="49" spans="2:22" ht="60" x14ac:dyDescent="0.25">
      <c r="B49" s="21">
        <v>19</v>
      </c>
      <c r="C49" s="22" t="s">
        <v>146</v>
      </c>
      <c r="D49" s="45" t="s">
        <v>147</v>
      </c>
      <c r="E49" s="45" t="s">
        <v>109</v>
      </c>
      <c r="F49" s="21" t="s">
        <v>45</v>
      </c>
      <c r="G49" s="21">
        <v>20</v>
      </c>
      <c r="H49" s="4">
        <v>20</v>
      </c>
      <c r="I49" s="4"/>
      <c r="J49" s="4"/>
      <c r="K49" s="4"/>
      <c r="L49" s="106"/>
      <c r="M49" s="106"/>
      <c r="N49" s="106"/>
      <c r="O49" s="107" t="s">
        <v>45</v>
      </c>
      <c r="P49" s="107">
        <v>1</v>
      </c>
      <c r="Q49" s="106"/>
      <c r="R49" s="108"/>
      <c r="S49" s="109">
        <v>22</v>
      </c>
      <c r="T49" s="32">
        <f>(N49*R49)</f>
        <v>0</v>
      </c>
      <c r="U49" s="32">
        <f>IF(S49="Без НДС","Без НДС",S49/100*T49)</f>
        <v>0</v>
      </c>
      <c r="V49" s="32">
        <f>IF(S49="Без НДС",T49,U49+T49)</f>
        <v>0</v>
      </c>
    </row>
    <row r="50" spans="2:22" ht="75" x14ac:dyDescent="0.25">
      <c r="B50" s="21">
        <v>20</v>
      </c>
      <c r="C50" s="22" t="s">
        <v>148</v>
      </c>
      <c r="D50" s="45" t="s">
        <v>149</v>
      </c>
      <c r="E50" s="45" t="s">
        <v>150</v>
      </c>
      <c r="F50" s="21" t="s">
        <v>45</v>
      </c>
      <c r="G50" s="21">
        <v>3700</v>
      </c>
      <c r="H50" s="4">
        <v>925</v>
      </c>
      <c r="I50" s="4">
        <v>925</v>
      </c>
      <c r="J50" s="4">
        <v>925</v>
      </c>
      <c r="K50" s="4">
        <v>925</v>
      </c>
      <c r="L50" s="106"/>
      <c r="M50" s="106"/>
      <c r="N50" s="106"/>
      <c r="O50" s="107" t="s">
        <v>45</v>
      </c>
      <c r="P50" s="107">
        <v>1</v>
      </c>
      <c r="Q50" s="106"/>
      <c r="R50" s="108"/>
      <c r="S50" s="109">
        <v>22</v>
      </c>
      <c r="T50" s="32">
        <f>(N50*R50)</f>
        <v>0</v>
      </c>
      <c r="U50" s="32">
        <f>IF(S50="Без НДС","Без НДС",S50/100*T50)</f>
        <v>0</v>
      </c>
      <c r="V50" s="32">
        <f>IF(S50="Без НДС",T50,U50+T50)</f>
        <v>0</v>
      </c>
    </row>
    <row r="51" spans="2:22" ht="120" x14ac:dyDescent="0.25">
      <c r="B51" s="21">
        <v>21</v>
      </c>
      <c r="C51" s="22" t="s">
        <v>135</v>
      </c>
      <c r="D51" s="45" t="s">
        <v>136</v>
      </c>
      <c r="E51" s="45" t="s">
        <v>151</v>
      </c>
      <c r="F51" s="21" t="s">
        <v>45</v>
      </c>
      <c r="G51" s="21">
        <v>200</v>
      </c>
      <c r="H51" s="4"/>
      <c r="I51" s="4">
        <v>100</v>
      </c>
      <c r="J51" s="4">
        <v>100</v>
      </c>
      <c r="K51" s="4"/>
      <c r="L51" s="106"/>
      <c r="M51" s="106"/>
      <c r="N51" s="106"/>
      <c r="O51" s="107" t="s">
        <v>45</v>
      </c>
      <c r="P51" s="107">
        <v>1</v>
      </c>
      <c r="Q51" s="106"/>
      <c r="R51" s="108"/>
      <c r="S51" s="109">
        <v>22</v>
      </c>
      <c r="T51" s="32">
        <f>(N51*R51)</f>
        <v>0</v>
      </c>
      <c r="U51" s="32">
        <f>IF(S51="Без НДС","Без НДС",S51/100*T51)</f>
        <v>0</v>
      </c>
      <c r="V51" s="32">
        <f>IF(S51="Без НДС",T51,U51+T51)</f>
        <v>0</v>
      </c>
    </row>
    <row r="52" spans="2:22" ht="45" x14ac:dyDescent="0.25">
      <c r="B52" s="21">
        <v>22</v>
      </c>
      <c r="C52" s="22" t="s">
        <v>152</v>
      </c>
      <c r="D52" s="45" t="s">
        <v>153</v>
      </c>
      <c r="E52" s="45" t="s">
        <v>154</v>
      </c>
      <c r="F52" s="21" t="s">
        <v>45</v>
      </c>
      <c r="G52" s="21">
        <v>30</v>
      </c>
      <c r="H52" s="4"/>
      <c r="I52" s="4">
        <v>30</v>
      </c>
      <c r="J52" s="4"/>
      <c r="K52" s="4"/>
      <c r="L52" s="106"/>
      <c r="M52" s="106"/>
      <c r="N52" s="106"/>
      <c r="O52" s="107" t="s">
        <v>45</v>
      </c>
      <c r="P52" s="107">
        <v>1</v>
      </c>
      <c r="Q52" s="106"/>
      <c r="R52" s="108"/>
      <c r="S52" s="109">
        <v>22</v>
      </c>
      <c r="T52" s="32">
        <f>(N52*R52)</f>
        <v>0</v>
      </c>
      <c r="U52" s="32">
        <f>IF(S52="Без НДС","Без НДС",S52/100*T52)</f>
        <v>0</v>
      </c>
      <c r="V52" s="32">
        <f>IF(S52="Без НДС",T52,U52+T52)</f>
        <v>0</v>
      </c>
    </row>
    <row r="53" spans="2:22" ht="105" x14ac:dyDescent="0.25">
      <c r="B53" s="21">
        <v>23</v>
      </c>
      <c r="C53" s="22" t="s">
        <v>155</v>
      </c>
      <c r="D53" s="45" t="s">
        <v>156</v>
      </c>
      <c r="E53" s="45" t="s">
        <v>157</v>
      </c>
      <c r="F53" s="21" t="s">
        <v>45</v>
      </c>
      <c r="G53" s="21">
        <v>300</v>
      </c>
      <c r="H53" s="4">
        <v>100</v>
      </c>
      <c r="I53" s="4">
        <v>50</v>
      </c>
      <c r="J53" s="4">
        <v>50</v>
      </c>
      <c r="K53" s="4">
        <v>100</v>
      </c>
      <c r="L53" s="106"/>
      <c r="M53" s="106"/>
      <c r="N53" s="106"/>
      <c r="O53" s="107" t="s">
        <v>45</v>
      </c>
      <c r="P53" s="107">
        <v>1</v>
      </c>
      <c r="Q53" s="106"/>
      <c r="R53" s="108"/>
      <c r="S53" s="109">
        <v>22</v>
      </c>
      <c r="T53" s="32">
        <f>(N53*R53)</f>
        <v>0</v>
      </c>
      <c r="U53" s="32">
        <f>IF(S53="Без НДС","Без НДС",S53/100*T53)</f>
        <v>0</v>
      </c>
      <c r="V53" s="32">
        <f>IF(S53="Без НДС",T53,U53+T53)</f>
        <v>0</v>
      </c>
    </row>
    <row r="54" spans="2:22" ht="30" x14ac:dyDescent="0.25">
      <c r="B54" s="21">
        <v>24</v>
      </c>
      <c r="C54" s="22" t="s">
        <v>158</v>
      </c>
      <c r="D54" s="45" t="s">
        <v>159</v>
      </c>
      <c r="E54" s="45"/>
      <c r="F54" s="21" t="s">
        <v>45</v>
      </c>
      <c r="G54" s="21">
        <v>60</v>
      </c>
      <c r="H54" s="4">
        <v>15</v>
      </c>
      <c r="I54" s="4">
        <v>15</v>
      </c>
      <c r="J54" s="4">
        <v>15</v>
      </c>
      <c r="K54" s="4">
        <v>15</v>
      </c>
      <c r="L54" s="106"/>
      <c r="M54" s="106"/>
      <c r="N54" s="106"/>
      <c r="O54" s="107" t="s">
        <v>45</v>
      </c>
      <c r="P54" s="107">
        <v>1</v>
      </c>
      <c r="Q54" s="106"/>
      <c r="R54" s="108"/>
      <c r="S54" s="109">
        <v>22</v>
      </c>
      <c r="T54" s="32">
        <f>(N54*R54)</f>
        <v>0</v>
      </c>
      <c r="U54" s="32">
        <f>IF(S54="Без НДС","Без НДС",S54/100*T54)</f>
        <v>0</v>
      </c>
      <c r="V54" s="32">
        <f>IF(S54="Без НДС",T54,U54+T54)</f>
        <v>0</v>
      </c>
    </row>
    <row r="55" spans="2:22" ht="90" x14ac:dyDescent="0.25">
      <c r="B55" s="21">
        <v>25</v>
      </c>
      <c r="C55" s="22" t="s">
        <v>135</v>
      </c>
      <c r="D55" s="45" t="s">
        <v>136</v>
      </c>
      <c r="E55" s="45" t="s">
        <v>160</v>
      </c>
      <c r="F55" s="21" t="s">
        <v>45</v>
      </c>
      <c r="G55" s="21">
        <v>100</v>
      </c>
      <c r="H55" s="4">
        <v>25</v>
      </c>
      <c r="I55" s="4">
        <v>25</v>
      </c>
      <c r="J55" s="4"/>
      <c r="K55" s="4">
        <v>50</v>
      </c>
      <c r="L55" s="106"/>
      <c r="M55" s="106"/>
      <c r="N55" s="106"/>
      <c r="O55" s="107" t="s">
        <v>45</v>
      </c>
      <c r="P55" s="107">
        <v>1</v>
      </c>
      <c r="Q55" s="106"/>
      <c r="R55" s="108"/>
      <c r="S55" s="109">
        <v>22</v>
      </c>
      <c r="T55" s="32">
        <f>(N55*R55)</f>
        <v>0</v>
      </c>
      <c r="U55" s="32">
        <f>IF(S55="Без НДС","Без НДС",S55/100*T55)</f>
        <v>0</v>
      </c>
      <c r="V55" s="32">
        <f>IF(S55="Без НДС",T55,U55+T55)</f>
        <v>0</v>
      </c>
    </row>
    <row r="56" spans="2:22" ht="60" x14ac:dyDescent="0.25">
      <c r="B56" s="21">
        <v>26</v>
      </c>
      <c r="C56" s="22" t="s">
        <v>161</v>
      </c>
      <c r="D56" s="45" t="s">
        <v>162</v>
      </c>
      <c r="E56" s="45"/>
      <c r="F56" s="21" t="s">
        <v>45</v>
      </c>
      <c r="G56" s="21">
        <v>20</v>
      </c>
      <c r="H56" s="4"/>
      <c r="I56" s="4"/>
      <c r="J56" s="4">
        <v>20</v>
      </c>
      <c r="K56" s="4"/>
      <c r="L56" s="106"/>
      <c r="M56" s="106"/>
      <c r="N56" s="106"/>
      <c r="O56" s="107" t="s">
        <v>45</v>
      </c>
      <c r="P56" s="107">
        <v>1</v>
      </c>
      <c r="Q56" s="106"/>
      <c r="R56" s="108"/>
      <c r="S56" s="109">
        <v>22</v>
      </c>
      <c r="T56" s="32">
        <f>(N56*R56)</f>
        <v>0</v>
      </c>
      <c r="U56" s="32">
        <f>IF(S56="Без НДС","Без НДС",S56/100*T56)</f>
        <v>0</v>
      </c>
      <c r="V56" s="32">
        <f>IF(S56="Без НДС",T56,U56+T56)</f>
        <v>0</v>
      </c>
    </row>
    <row r="57" spans="2:22" ht="45" x14ac:dyDescent="0.25">
      <c r="B57" s="21">
        <v>27</v>
      </c>
      <c r="C57" s="22" t="s">
        <v>155</v>
      </c>
      <c r="D57" s="45" t="s">
        <v>156</v>
      </c>
      <c r="E57" s="45" t="s">
        <v>109</v>
      </c>
      <c r="F57" s="21" t="s">
        <v>45</v>
      </c>
      <c r="G57" s="21">
        <v>200</v>
      </c>
      <c r="H57" s="4"/>
      <c r="I57" s="4">
        <v>100</v>
      </c>
      <c r="J57" s="4">
        <v>100</v>
      </c>
      <c r="K57" s="4"/>
      <c r="L57" s="106"/>
      <c r="M57" s="106"/>
      <c r="N57" s="106"/>
      <c r="O57" s="107" t="s">
        <v>45</v>
      </c>
      <c r="P57" s="107">
        <v>1</v>
      </c>
      <c r="Q57" s="106"/>
      <c r="R57" s="108"/>
      <c r="S57" s="109">
        <v>22</v>
      </c>
      <c r="T57" s="32">
        <f>(N57*R57)</f>
        <v>0</v>
      </c>
      <c r="U57" s="32">
        <f>IF(S57="Без НДС","Без НДС",S57/100*T57)</f>
        <v>0</v>
      </c>
      <c r="V57" s="32">
        <f>IF(S57="Без НДС",T57,U57+T57)</f>
        <v>0</v>
      </c>
    </row>
    <row r="58" spans="2:22" ht="45" x14ac:dyDescent="0.25">
      <c r="B58" s="21">
        <v>28</v>
      </c>
      <c r="C58" s="22" t="s">
        <v>163</v>
      </c>
      <c r="D58" s="45" t="s">
        <v>164</v>
      </c>
      <c r="E58" s="45" t="s">
        <v>154</v>
      </c>
      <c r="F58" s="21" t="s">
        <v>45</v>
      </c>
      <c r="G58" s="21">
        <v>30</v>
      </c>
      <c r="H58" s="4"/>
      <c r="I58" s="4">
        <v>30</v>
      </c>
      <c r="J58" s="4"/>
      <c r="K58" s="4"/>
      <c r="L58" s="106"/>
      <c r="M58" s="106"/>
      <c r="N58" s="106"/>
      <c r="O58" s="107" t="s">
        <v>45</v>
      </c>
      <c r="P58" s="107">
        <v>1</v>
      </c>
      <c r="Q58" s="106"/>
      <c r="R58" s="108"/>
      <c r="S58" s="109">
        <v>22</v>
      </c>
      <c r="T58" s="32">
        <f>(N58*R58)</f>
        <v>0</v>
      </c>
      <c r="U58" s="32">
        <f>IF(S58="Без НДС","Без НДС",S58/100*T58)</f>
        <v>0</v>
      </c>
      <c r="V58" s="32">
        <f>IF(S58="Без НДС",T58,U58+T58)</f>
        <v>0</v>
      </c>
    </row>
    <row r="59" spans="2:22" ht="90" x14ac:dyDescent="0.25">
      <c r="B59" s="21">
        <v>29</v>
      </c>
      <c r="C59" s="22" t="s">
        <v>132</v>
      </c>
      <c r="D59" s="45" t="s">
        <v>133</v>
      </c>
      <c r="E59" s="45" t="s">
        <v>165</v>
      </c>
      <c r="F59" s="21" t="s">
        <v>45</v>
      </c>
      <c r="G59" s="21">
        <v>75</v>
      </c>
      <c r="H59" s="4"/>
      <c r="I59" s="4">
        <v>25</v>
      </c>
      <c r="J59" s="4"/>
      <c r="K59" s="4">
        <v>50</v>
      </c>
      <c r="L59" s="106"/>
      <c r="M59" s="106"/>
      <c r="N59" s="106"/>
      <c r="O59" s="107" t="s">
        <v>45</v>
      </c>
      <c r="P59" s="107">
        <v>1</v>
      </c>
      <c r="Q59" s="106"/>
      <c r="R59" s="108"/>
      <c r="S59" s="109">
        <v>22</v>
      </c>
      <c r="T59" s="32">
        <f>(N59*R59)</f>
        <v>0</v>
      </c>
      <c r="U59" s="32">
        <f>IF(S59="Без НДС","Без НДС",S59/100*T59)</f>
        <v>0</v>
      </c>
      <c r="V59" s="32">
        <f>IF(S59="Без НДС",T59,U59+T59)</f>
        <v>0</v>
      </c>
    </row>
    <row r="60" spans="2:22" ht="30" x14ac:dyDescent="0.25">
      <c r="B60" s="21">
        <v>30</v>
      </c>
      <c r="C60" s="22" t="s">
        <v>166</v>
      </c>
      <c r="D60" s="45" t="s">
        <v>167</v>
      </c>
      <c r="E60" s="45" t="s">
        <v>168</v>
      </c>
      <c r="F60" s="21" t="s">
        <v>45</v>
      </c>
      <c r="G60" s="21">
        <v>10</v>
      </c>
      <c r="H60" s="4"/>
      <c r="I60" s="4"/>
      <c r="J60" s="4">
        <v>10</v>
      </c>
      <c r="K60" s="4"/>
      <c r="L60" s="106"/>
      <c r="M60" s="106"/>
      <c r="N60" s="106"/>
      <c r="O60" s="107" t="s">
        <v>45</v>
      </c>
      <c r="P60" s="107">
        <v>1</v>
      </c>
      <c r="Q60" s="106"/>
      <c r="R60" s="108"/>
      <c r="S60" s="109">
        <v>22</v>
      </c>
      <c r="T60" s="32">
        <f>(N60*R60)</f>
        <v>0</v>
      </c>
      <c r="U60" s="32">
        <f>IF(S60="Без НДС","Без НДС",S60/100*T60)</f>
        <v>0</v>
      </c>
      <c r="V60" s="32">
        <f>IF(S60="Без НДС",T60,U60+T60)</f>
        <v>0</v>
      </c>
    </row>
    <row r="61" spans="2:22" ht="60" x14ac:dyDescent="0.25">
      <c r="B61" s="21">
        <v>31</v>
      </c>
      <c r="C61" s="22" t="s">
        <v>169</v>
      </c>
      <c r="D61" s="45" t="s">
        <v>170</v>
      </c>
      <c r="E61" s="45"/>
      <c r="F61" s="21" t="s">
        <v>45</v>
      </c>
      <c r="G61" s="21">
        <v>20</v>
      </c>
      <c r="H61" s="4"/>
      <c r="I61" s="4">
        <v>20</v>
      </c>
      <c r="J61" s="4"/>
      <c r="K61" s="4"/>
      <c r="L61" s="106"/>
      <c r="M61" s="106"/>
      <c r="N61" s="106"/>
      <c r="O61" s="107" t="s">
        <v>45</v>
      </c>
      <c r="P61" s="107">
        <v>1</v>
      </c>
      <c r="Q61" s="106"/>
      <c r="R61" s="108"/>
      <c r="S61" s="109">
        <v>22</v>
      </c>
      <c r="T61" s="32">
        <f>(N61*R61)</f>
        <v>0</v>
      </c>
      <c r="U61" s="32">
        <f>IF(S61="Без НДС","Без НДС",S61/100*T61)</f>
        <v>0</v>
      </c>
      <c r="V61" s="32">
        <f>IF(S61="Без НДС",T61,U61+T61)</f>
        <v>0</v>
      </c>
    </row>
    <row r="62" spans="2:22" ht="30" x14ac:dyDescent="0.25">
      <c r="B62" s="21">
        <v>32</v>
      </c>
      <c r="C62" s="22" t="s">
        <v>171</v>
      </c>
      <c r="D62" s="45" t="s">
        <v>172</v>
      </c>
      <c r="E62" s="45"/>
      <c r="F62" s="21" t="s">
        <v>45</v>
      </c>
      <c r="G62" s="21">
        <v>300</v>
      </c>
      <c r="H62" s="4">
        <v>75</v>
      </c>
      <c r="I62" s="4">
        <v>75</v>
      </c>
      <c r="J62" s="4">
        <v>75</v>
      </c>
      <c r="K62" s="4">
        <v>75</v>
      </c>
      <c r="L62" s="106"/>
      <c r="M62" s="106"/>
      <c r="N62" s="106"/>
      <c r="O62" s="107" t="s">
        <v>45</v>
      </c>
      <c r="P62" s="107">
        <v>1</v>
      </c>
      <c r="Q62" s="106"/>
      <c r="R62" s="108"/>
      <c r="S62" s="109">
        <v>22</v>
      </c>
      <c r="T62" s="32">
        <f>(N62*R62)</f>
        <v>0</v>
      </c>
      <c r="U62" s="32">
        <f>IF(S62="Без НДС","Без НДС",S62/100*T62)</f>
        <v>0</v>
      </c>
      <c r="V62" s="32">
        <f>IF(S62="Без НДС",T62,U62+T62)</f>
        <v>0</v>
      </c>
    </row>
    <row r="63" spans="2:22" ht="45" x14ac:dyDescent="0.25">
      <c r="B63" s="21">
        <v>33</v>
      </c>
      <c r="C63" s="22" t="s">
        <v>173</v>
      </c>
      <c r="D63" s="45" t="s">
        <v>174</v>
      </c>
      <c r="E63" s="45" t="s">
        <v>154</v>
      </c>
      <c r="F63" s="21" t="s">
        <v>45</v>
      </c>
      <c r="G63" s="21">
        <v>30</v>
      </c>
      <c r="H63" s="4"/>
      <c r="I63" s="4">
        <v>30</v>
      </c>
      <c r="J63" s="4"/>
      <c r="K63" s="4"/>
      <c r="L63" s="106"/>
      <c r="M63" s="106"/>
      <c r="N63" s="106"/>
      <c r="O63" s="107" t="s">
        <v>45</v>
      </c>
      <c r="P63" s="107">
        <v>1</v>
      </c>
      <c r="Q63" s="106"/>
      <c r="R63" s="108"/>
      <c r="S63" s="109">
        <v>22</v>
      </c>
      <c r="T63" s="32">
        <f>(N63*R63)</f>
        <v>0</v>
      </c>
      <c r="U63" s="32">
        <f>IF(S63="Без НДС","Без НДС",S63/100*T63)</f>
        <v>0</v>
      </c>
      <c r="V63" s="32">
        <f>IF(S63="Без НДС",T63,U63+T63)</f>
        <v>0</v>
      </c>
    </row>
    <row r="64" spans="2:22" ht="75" x14ac:dyDescent="0.25">
      <c r="B64" s="21">
        <v>34</v>
      </c>
      <c r="C64" s="22" t="s">
        <v>175</v>
      </c>
      <c r="D64" s="45" t="s">
        <v>176</v>
      </c>
      <c r="E64" s="45" t="s">
        <v>177</v>
      </c>
      <c r="F64" s="21" t="s">
        <v>45</v>
      </c>
      <c r="G64" s="21">
        <v>4</v>
      </c>
      <c r="H64" s="4">
        <v>4</v>
      </c>
      <c r="I64" s="4"/>
      <c r="J64" s="4"/>
      <c r="K64" s="4"/>
      <c r="L64" s="106"/>
      <c r="M64" s="106"/>
      <c r="N64" s="106"/>
      <c r="O64" s="107" t="s">
        <v>45</v>
      </c>
      <c r="P64" s="107">
        <v>1</v>
      </c>
      <c r="Q64" s="106"/>
      <c r="R64" s="108"/>
      <c r="S64" s="109">
        <v>22</v>
      </c>
      <c r="T64" s="32">
        <f>(N64*R64)</f>
        <v>0</v>
      </c>
      <c r="U64" s="32">
        <f>IF(S64="Без НДС","Без НДС",S64/100*T64)</f>
        <v>0</v>
      </c>
      <c r="V64" s="32">
        <f>IF(S64="Без НДС",T64,U64+T64)</f>
        <v>0</v>
      </c>
    </row>
    <row r="65" spans="2:22" ht="90" x14ac:dyDescent="0.25">
      <c r="B65" s="21">
        <v>35</v>
      </c>
      <c r="C65" s="22" t="s">
        <v>144</v>
      </c>
      <c r="D65" s="45" t="s">
        <v>145</v>
      </c>
      <c r="E65" s="45" t="s">
        <v>178</v>
      </c>
      <c r="F65" s="21" t="s">
        <v>45</v>
      </c>
      <c r="G65" s="21">
        <v>50</v>
      </c>
      <c r="H65" s="4"/>
      <c r="I65" s="4"/>
      <c r="J65" s="4">
        <v>50</v>
      </c>
      <c r="K65" s="4"/>
      <c r="L65" s="106"/>
      <c r="M65" s="106"/>
      <c r="N65" s="106"/>
      <c r="O65" s="107" t="s">
        <v>45</v>
      </c>
      <c r="P65" s="107">
        <v>1</v>
      </c>
      <c r="Q65" s="106"/>
      <c r="R65" s="108"/>
      <c r="S65" s="109">
        <v>22</v>
      </c>
      <c r="T65" s="32">
        <f>(N65*R65)</f>
        <v>0</v>
      </c>
      <c r="U65" s="32">
        <f>IF(S65="Без НДС","Без НДС",S65/100*T65)</f>
        <v>0</v>
      </c>
      <c r="V65" s="32">
        <f>IF(S65="Без НДС",T65,U65+T65)</f>
        <v>0</v>
      </c>
    </row>
    <row r="66" spans="2:22" ht="30" x14ac:dyDescent="0.25">
      <c r="B66" s="21">
        <v>36</v>
      </c>
      <c r="C66" s="22" t="s">
        <v>132</v>
      </c>
      <c r="D66" s="45" t="s">
        <v>133</v>
      </c>
      <c r="E66" s="45" t="s">
        <v>109</v>
      </c>
      <c r="F66" s="21" t="s">
        <v>45</v>
      </c>
      <c r="G66" s="21">
        <v>100</v>
      </c>
      <c r="H66" s="4"/>
      <c r="I66" s="4">
        <v>100</v>
      </c>
      <c r="J66" s="4"/>
      <c r="K66" s="4"/>
      <c r="L66" s="106"/>
      <c r="M66" s="106"/>
      <c r="N66" s="106"/>
      <c r="O66" s="107" t="s">
        <v>45</v>
      </c>
      <c r="P66" s="107">
        <v>1</v>
      </c>
      <c r="Q66" s="106"/>
      <c r="R66" s="108"/>
      <c r="S66" s="109">
        <v>22</v>
      </c>
      <c r="T66" s="32">
        <f>(N66*R66)</f>
        <v>0</v>
      </c>
      <c r="U66" s="32">
        <f>IF(S66="Без НДС","Без НДС",S66/100*T66)</f>
        <v>0</v>
      </c>
      <c r="V66" s="32">
        <f>IF(S66="Без НДС",T66,U66+T66)</f>
        <v>0</v>
      </c>
    </row>
    <row r="67" spans="2:22" ht="30" x14ac:dyDescent="0.25">
      <c r="B67" s="21">
        <v>37</v>
      </c>
      <c r="C67" s="22" t="s">
        <v>179</v>
      </c>
      <c r="D67" s="45" t="s">
        <v>180</v>
      </c>
      <c r="E67" s="45"/>
      <c r="F67" s="21" t="s">
        <v>45</v>
      </c>
      <c r="G67" s="21">
        <v>30</v>
      </c>
      <c r="H67" s="4">
        <v>15</v>
      </c>
      <c r="I67" s="4"/>
      <c r="J67" s="4">
        <v>15</v>
      </c>
      <c r="K67" s="4"/>
      <c r="L67" s="106"/>
      <c r="M67" s="106"/>
      <c r="N67" s="106"/>
      <c r="O67" s="107" t="s">
        <v>45</v>
      </c>
      <c r="P67" s="107">
        <v>1</v>
      </c>
      <c r="Q67" s="106"/>
      <c r="R67" s="108"/>
      <c r="S67" s="109">
        <v>22</v>
      </c>
      <c r="T67" s="32">
        <f>(N67*R67)</f>
        <v>0</v>
      </c>
      <c r="U67" s="32">
        <f>IF(S67="Без НДС","Без НДС",S67/100*T67)</f>
        <v>0</v>
      </c>
      <c r="V67" s="32">
        <f>IF(S67="Без НДС",T67,U67+T67)</f>
        <v>0</v>
      </c>
    </row>
    <row r="68" spans="2:22" ht="45" x14ac:dyDescent="0.25">
      <c r="B68" s="21">
        <v>38</v>
      </c>
      <c r="C68" s="22" t="s">
        <v>181</v>
      </c>
      <c r="D68" s="45" t="s">
        <v>182</v>
      </c>
      <c r="E68" s="45"/>
      <c r="F68" s="21" t="s">
        <v>45</v>
      </c>
      <c r="G68" s="21">
        <v>4</v>
      </c>
      <c r="H68" s="4"/>
      <c r="I68" s="4">
        <v>2</v>
      </c>
      <c r="J68" s="4">
        <v>2</v>
      </c>
      <c r="K68" s="4"/>
      <c r="L68" s="106"/>
      <c r="M68" s="106"/>
      <c r="N68" s="106"/>
      <c r="O68" s="107" t="s">
        <v>45</v>
      </c>
      <c r="P68" s="107">
        <v>1</v>
      </c>
      <c r="Q68" s="106"/>
      <c r="R68" s="108"/>
      <c r="S68" s="109">
        <v>22</v>
      </c>
      <c r="T68" s="32">
        <f>(N68*R68)</f>
        <v>0</v>
      </c>
      <c r="U68" s="32">
        <f>IF(S68="Без НДС","Без НДС",S68/100*T68)</f>
        <v>0</v>
      </c>
      <c r="V68" s="32">
        <f>IF(S68="Без НДС",T68,U68+T68)</f>
        <v>0</v>
      </c>
    </row>
    <row r="69" spans="2:22" ht="30" x14ac:dyDescent="0.25">
      <c r="B69" s="21">
        <v>39</v>
      </c>
      <c r="C69" s="22" t="s">
        <v>183</v>
      </c>
      <c r="D69" s="45" t="s">
        <v>184</v>
      </c>
      <c r="E69" s="45"/>
      <c r="F69" s="21" t="s">
        <v>45</v>
      </c>
      <c r="G69" s="21">
        <v>20</v>
      </c>
      <c r="H69" s="4">
        <v>10</v>
      </c>
      <c r="I69" s="4"/>
      <c r="J69" s="4">
        <v>10</v>
      </c>
      <c r="K69" s="4"/>
      <c r="L69" s="106"/>
      <c r="M69" s="106"/>
      <c r="N69" s="106"/>
      <c r="O69" s="107" t="s">
        <v>45</v>
      </c>
      <c r="P69" s="107">
        <v>1</v>
      </c>
      <c r="Q69" s="106"/>
      <c r="R69" s="108"/>
      <c r="S69" s="109">
        <v>22</v>
      </c>
      <c r="T69" s="32">
        <f>(N69*R69)</f>
        <v>0</v>
      </c>
      <c r="U69" s="32">
        <f>IF(S69="Без НДС","Без НДС",S69/100*T69)</f>
        <v>0</v>
      </c>
      <c r="V69" s="32">
        <f>IF(S69="Без НДС",T69,U69+T69)</f>
        <v>0</v>
      </c>
    </row>
    <row r="70" spans="2:22" ht="60" x14ac:dyDescent="0.25">
      <c r="B70" s="21">
        <v>40</v>
      </c>
      <c r="C70" s="22" t="s">
        <v>122</v>
      </c>
      <c r="D70" s="45" t="s">
        <v>123</v>
      </c>
      <c r="E70" s="45" t="s">
        <v>185</v>
      </c>
      <c r="F70" s="21" t="s">
        <v>45</v>
      </c>
      <c r="G70" s="21">
        <v>10</v>
      </c>
      <c r="H70" s="4"/>
      <c r="I70" s="4">
        <v>10</v>
      </c>
      <c r="J70" s="4"/>
      <c r="K70" s="4"/>
      <c r="L70" s="106"/>
      <c r="M70" s="106"/>
      <c r="N70" s="106"/>
      <c r="O70" s="107" t="s">
        <v>45</v>
      </c>
      <c r="P70" s="107">
        <v>1</v>
      </c>
      <c r="Q70" s="106"/>
      <c r="R70" s="108"/>
      <c r="S70" s="109">
        <v>22</v>
      </c>
      <c r="T70" s="32">
        <f>(N70*R70)</f>
        <v>0</v>
      </c>
      <c r="U70" s="32">
        <f>IF(S70="Без НДС","Без НДС",S70/100*T70)</f>
        <v>0</v>
      </c>
      <c r="V70" s="32">
        <f>IF(S70="Без НДС",T70,U70+T70)</f>
        <v>0</v>
      </c>
    </row>
    <row r="71" spans="2:22" ht="30" x14ac:dyDescent="0.25">
      <c r="B71" s="21">
        <v>41</v>
      </c>
      <c r="C71" s="22" t="s">
        <v>122</v>
      </c>
      <c r="D71" s="45" t="s">
        <v>123</v>
      </c>
      <c r="E71" s="45"/>
      <c r="F71" s="21" t="s">
        <v>45</v>
      </c>
      <c r="G71" s="21">
        <v>30</v>
      </c>
      <c r="H71" s="4">
        <v>15</v>
      </c>
      <c r="I71" s="4"/>
      <c r="J71" s="4">
        <v>15</v>
      </c>
      <c r="K71" s="4"/>
      <c r="L71" s="106"/>
      <c r="M71" s="106"/>
      <c r="N71" s="106"/>
      <c r="O71" s="107" t="s">
        <v>45</v>
      </c>
      <c r="P71" s="107">
        <v>1</v>
      </c>
      <c r="Q71" s="106"/>
      <c r="R71" s="108"/>
      <c r="S71" s="109">
        <v>22</v>
      </c>
      <c r="T71" s="32">
        <f>(N71*R71)</f>
        <v>0</v>
      </c>
      <c r="U71" s="32">
        <f>IF(S71="Без НДС","Без НДС",S71/100*T71)</f>
        <v>0</v>
      </c>
      <c r="V71" s="32">
        <f>IF(S71="Без НДС",T71,U71+T71)</f>
        <v>0</v>
      </c>
    </row>
    <row r="72" spans="2:22" ht="45" x14ac:dyDescent="0.25">
      <c r="B72" s="21">
        <v>42</v>
      </c>
      <c r="C72" s="22" t="s">
        <v>186</v>
      </c>
      <c r="D72" s="45" t="s">
        <v>187</v>
      </c>
      <c r="E72" s="45"/>
      <c r="F72" s="21" t="s">
        <v>45</v>
      </c>
      <c r="G72" s="21">
        <v>40</v>
      </c>
      <c r="H72" s="4">
        <v>40</v>
      </c>
      <c r="I72" s="4"/>
      <c r="J72" s="4"/>
      <c r="K72" s="4"/>
      <c r="L72" s="106"/>
      <c r="M72" s="106"/>
      <c r="N72" s="106"/>
      <c r="O72" s="107" t="s">
        <v>45</v>
      </c>
      <c r="P72" s="107">
        <v>1</v>
      </c>
      <c r="Q72" s="106"/>
      <c r="R72" s="108"/>
      <c r="S72" s="109">
        <v>22</v>
      </c>
      <c r="T72" s="32">
        <f>(N72*R72)</f>
        <v>0</v>
      </c>
      <c r="U72" s="32">
        <f>IF(S72="Без НДС","Без НДС",S72/100*T72)</f>
        <v>0</v>
      </c>
      <c r="V72" s="32">
        <f>IF(S72="Без НДС",T72,U72+T72)</f>
        <v>0</v>
      </c>
    </row>
    <row r="73" spans="2:22" x14ac:dyDescent="0.25">
      <c r="B73" s="30" t="s">
        <v>32</v>
      </c>
      <c r="C73" s="30"/>
      <c r="D73" s="30"/>
      <c r="E73" s="30"/>
      <c r="F73" s="30"/>
      <c r="G73" s="30">
        <f>SUM(G31:G72)</f>
        <v>6604</v>
      </c>
      <c r="H73" s="30"/>
      <c r="I73" s="30"/>
      <c r="J73" s="30"/>
      <c r="K73" s="30"/>
      <c r="L73" s="30"/>
      <c r="M73" s="30"/>
      <c r="N73" s="30">
        <f>SUM(N31:N72)</f>
        <v>0</v>
      </c>
      <c r="O73" s="30"/>
      <c r="P73" s="30"/>
      <c r="Q73" s="30"/>
      <c r="R73" s="31"/>
      <c r="S73" s="31"/>
      <c r="T73" s="31">
        <f>SUM(T31:T72)</f>
        <v>0</v>
      </c>
      <c r="U73" s="31">
        <f>SUM(U31:U72)</f>
        <v>0</v>
      </c>
      <c r="V73" s="31">
        <f>SUM(V31:V72)</f>
        <v>0</v>
      </c>
    </row>
    <row r="75" spans="2:22" x14ac:dyDescent="0.25">
      <c r="C75" s="47"/>
      <c r="D75" s="47"/>
      <c r="E75" s="47"/>
      <c r="F75" s="47"/>
      <c r="H75" s="43"/>
      <c r="L75" s="47"/>
      <c r="M75" s="47"/>
      <c r="N75" s="47"/>
      <c r="O75" s="47"/>
      <c r="P75" s="47"/>
      <c r="Q75" s="47"/>
    </row>
    <row r="76" spans="2:22" x14ac:dyDescent="0.25">
      <c r="C76" s="46" t="s">
        <v>27</v>
      </c>
      <c r="D76" s="46"/>
      <c r="E76" s="46"/>
      <c r="F76" s="46"/>
      <c r="H76" s="2" t="s">
        <v>28</v>
      </c>
      <c r="L76" s="46" t="s">
        <v>29</v>
      </c>
      <c r="M76" s="46"/>
      <c r="N76" s="46"/>
      <c r="O76" s="46"/>
      <c r="P76" s="46"/>
      <c r="Q76" s="46"/>
    </row>
    <row r="78" spans="2:22" x14ac:dyDescent="0.25">
      <c r="C78" s="24" t="s">
        <v>30</v>
      </c>
    </row>
    <row r="79" spans="2:22" x14ac:dyDescent="0.25">
      <c r="C79" s="24" t="s">
        <v>31</v>
      </c>
    </row>
  </sheetData>
  <sheetProtection algorithmName="SHA-512" hashValue="d1wNJV0q+dWDUwDr80LTHIhzOtSG2Hd3WgaZJKhv+DVD6wpjH8x/XLPst6q5t7IDuQMpq6uSXCpa8EkkUrktEQ==" saltValue="9UhCW5Yds3FTKQN0D8B2Xw==" spinCount="100000" sheet="1" objects="1" scenarios="1"/>
  <mergeCells count="37">
    <mergeCell ref="B29:K29"/>
    <mergeCell ref="L29:V29"/>
    <mergeCell ref="H8:K8"/>
    <mergeCell ref="H7:K7"/>
    <mergeCell ref="H9:K9"/>
    <mergeCell ref="H13:M13"/>
    <mergeCell ref="H14:M14"/>
    <mergeCell ref="H15:M15"/>
    <mergeCell ref="A8:G9"/>
    <mergeCell ref="H10:K10"/>
    <mergeCell ref="H11:I11"/>
    <mergeCell ref="H12:I12"/>
    <mergeCell ref="J11:K11"/>
    <mergeCell ref="J12:K12"/>
    <mergeCell ref="B20:J20"/>
    <mergeCell ref="A1:D1"/>
    <mergeCell ref="A5:G5"/>
    <mergeCell ref="A6:G6"/>
    <mergeCell ref="A7:G7"/>
    <mergeCell ref="H5:J5"/>
    <mergeCell ref="H6:M6"/>
    <mergeCell ref="C76:F76"/>
    <mergeCell ref="L75:Q75"/>
    <mergeCell ref="L76:Q76"/>
    <mergeCell ref="A10:G10"/>
    <mergeCell ref="B18:J18"/>
    <mergeCell ref="B19:J19"/>
    <mergeCell ref="A17:C17"/>
    <mergeCell ref="D17:J17"/>
    <mergeCell ref="A14:G14"/>
    <mergeCell ref="A15:G15"/>
    <mergeCell ref="A13:G13"/>
    <mergeCell ref="A11:G12"/>
    <mergeCell ref="A26:Q26"/>
    <mergeCell ref="A27:Q27"/>
    <mergeCell ref="A16:R16"/>
    <mergeCell ref="C75:F7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Списки!$A$2:$A$3</xm:f>
          </x14:formula1>
          <xm:sqref>L12:M12</xm:sqref>
        </x14:dataValidation>
        <x14:dataValidation type="list" allowBlank="1" showInputMessage="1" showErrorMessage="1">
          <x14:formula1>
            <xm:f>Лист2!$D$2:$D$5</xm:f>
          </x14:formula1>
          <xm:sqref>S31:S72</xm:sqref>
        </x14:dataValidation>
        <x14:dataValidation type="list" allowBlank="1" showInputMessage="1" showErrorMessage="1">
          <x14:formula1>
            <xm:f>Лист2!$A$1:$A$26</xm:f>
          </x14:formula1>
          <xm:sqref>O31:O72</xm:sqref>
        </x14:dataValidation>
        <x14:dataValidation type="list" allowBlank="1" showInputMessage="1" showErrorMessage="1">
          <x14:formula1>
            <xm:f>Лист2!$G$2:$G$9</xm:f>
          </x14:formula1>
          <xm:sqref>N25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sqref="A1:A26"/>
    </sheetView>
  </sheetViews>
  <sheetFormatPr defaultRowHeight="15" x14ac:dyDescent="0.25"/>
  <sheetData>
    <row r="1" spans="1:7" x14ac:dyDescent="0.25">
      <c r="A1" s="33" t="s">
        <v>47</v>
      </c>
      <c r="D1" t="s">
        <v>69</v>
      </c>
      <c r="G1" t="s">
        <v>72</v>
      </c>
    </row>
    <row r="2" spans="1:7" x14ac:dyDescent="0.25">
      <c r="A2" s="33" t="s">
        <v>48</v>
      </c>
      <c r="D2" s="35">
        <v>20</v>
      </c>
      <c r="G2" s="33" t="s">
        <v>74</v>
      </c>
    </row>
    <row r="3" spans="1:7" x14ac:dyDescent="0.25">
      <c r="A3" s="33" t="s">
        <v>49</v>
      </c>
      <c r="D3" s="35">
        <v>10</v>
      </c>
      <c r="G3" s="33" t="s">
        <v>75</v>
      </c>
    </row>
    <row r="4" spans="1:7" x14ac:dyDescent="0.25">
      <c r="A4" s="33" t="s">
        <v>50</v>
      </c>
      <c r="D4" s="35">
        <v>0</v>
      </c>
      <c r="G4" s="33" t="s">
        <v>76</v>
      </c>
    </row>
    <row r="5" spans="1:7" x14ac:dyDescent="0.25">
      <c r="A5" s="33" t="s">
        <v>51</v>
      </c>
      <c r="D5" s="35" t="s">
        <v>70</v>
      </c>
      <c r="G5" s="33" t="s">
        <v>73</v>
      </c>
    </row>
    <row r="6" spans="1:7" x14ac:dyDescent="0.25">
      <c r="A6" s="33" t="s">
        <v>46</v>
      </c>
      <c r="G6" s="33" t="s">
        <v>77</v>
      </c>
    </row>
    <row r="7" spans="1:7" x14ac:dyDescent="0.25">
      <c r="A7" s="33" t="s">
        <v>52</v>
      </c>
      <c r="G7" s="33" t="s">
        <v>78</v>
      </c>
    </row>
    <row r="8" spans="1:7" x14ac:dyDescent="0.25">
      <c r="A8" s="33" t="s">
        <v>53</v>
      </c>
      <c r="G8" s="33" t="s">
        <v>79</v>
      </c>
    </row>
    <row r="9" spans="1:7" x14ac:dyDescent="0.25">
      <c r="A9" s="33" t="s">
        <v>54</v>
      </c>
      <c r="G9" s="33" t="s">
        <v>80</v>
      </c>
    </row>
    <row r="10" spans="1:7" x14ac:dyDescent="0.25">
      <c r="A10" s="33" t="s">
        <v>55</v>
      </c>
    </row>
    <row r="11" spans="1:7" x14ac:dyDescent="0.25">
      <c r="A11" s="33" t="s">
        <v>56</v>
      </c>
    </row>
    <row r="12" spans="1:7" x14ac:dyDescent="0.25">
      <c r="A12" s="33" t="s">
        <v>56</v>
      </c>
    </row>
    <row r="13" spans="1:7" x14ac:dyDescent="0.25">
      <c r="A13" s="33" t="s">
        <v>57</v>
      </c>
    </row>
    <row r="14" spans="1:7" x14ac:dyDescent="0.25">
      <c r="A14" s="33" t="s">
        <v>58</v>
      </c>
    </row>
    <row r="15" spans="1:7" x14ac:dyDescent="0.25">
      <c r="A15" s="33" t="s">
        <v>59</v>
      </c>
    </row>
    <row r="16" spans="1:7" x14ac:dyDescent="0.25">
      <c r="A16" s="33" t="s">
        <v>60</v>
      </c>
    </row>
    <row r="17" spans="1:1" x14ac:dyDescent="0.25">
      <c r="A17" s="33" t="s">
        <v>61</v>
      </c>
    </row>
    <row r="18" spans="1:1" x14ac:dyDescent="0.25">
      <c r="A18" s="33" t="s">
        <v>62</v>
      </c>
    </row>
    <row r="19" spans="1:1" x14ac:dyDescent="0.25">
      <c r="A19" s="33" t="s">
        <v>63</v>
      </c>
    </row>
    <row r="20" spans="1:1" x14ac:dyDescent="0.25">
      <c r="A20" s="33" t="s">
        <v>64</v>
      </c>
    </row>
    <row r="21" spans="1:1" x14ac:dyDescent="0.25">
      <c r="A21" s="33" t="s">
        <v>65</v>
      </c>
    </row>
    <row r="22" spans="1:1" x14ac:dyDescent="0.25">
      <c r="A22" s="33" t="s">
        <v>66</v>
      </c>
    </row>
    <row r="23" spans="1:1" x14ac:dyDescent="0.25">
      <c r="A23" s="33" t="s">
        <v>67</v>
      </c>
    </row>
    <row r="24" spans="1:1" x14ac:dyDescent="0.25">
      <c r="A24" s="33" t="s">
        <v>68</v>
      </c>
    </row>
    <row r="25" spans="1:1" x14ac:dyDescent="0.25">
      <c r="A25" s="33" t="s">
        <v>45</v>
      </c>
    </row>
    <row r="26" spans="1:1" x14ac:dyDescent="0.25">
      <c r="A26" s="33" t="s">
        <v>93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3" sqref="A3"/>
    </sheetView>
  </sheetViews>
  <sheetFormatPr defaultRowHeight="15" x14ac:dyDescent="0.25"/>
  <cols>
    <col min="1" max="1" width="36.140625" customWidth="1"/>
  </cols>
  <sheetData>
    <row r="1" spans="1:1" x14ac:dyDescent="0.25">
      <c r="A1" t="s">
        <v>34</v>
      </c>
    </row>
    <row r="2" spans="1:1" x14ac:dyDescent="0.25">
      <c r="A2" t="s">
        <v>40</v>
      </c>
    </row>
    <row r="3" spans="1:1" x14ac:dyDescent="0.25">
      <c r="A3"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Списки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Васильева Ирина Олеговна</dc:creator>
  <cp:lastModifiedBy>Савонченкова Юлия Владимировна</cp:lastModifiedBy>
  <dcterms:created xsi:type="dcterms:W3CDTF">2019-10-31T02:36:50Z</dcterms:created>
  <dcterms:modified xsi:type="dcterms:W3CDTF">2026-02-25T03:48:37Z</dcterms:modified>
</cp:coreProperties>
</file>