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__Савонченкова ЮВ\2026\4538 МКР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V34" i="1" s="1"/>
  <c r="T34" i="1"/>
  <c r="U33" i="1"/>
  <c r="V33" i="1" s="1"/>
  <c r="T33" i="1"/>
  <c r="T35" i="1" s="1"/>
  <c r="U32" i="1"/>
  <c r="V32" i="1" s="1"/>
  <c r="T32" i="1"/>
  <c r="U31" i="1"/>
  <c r="V31" i="1" s="1"/>
  <c r="T31" i="1"/>
  <c r="G35" i="1"/>
  <c r="N35" i="1"/>
  <c r="U35" i="1" l="1"/>
  <c r="V35" i="1" l="1"/>
</calcChain>
</file>

<file path=xl/sharedStrings.xml><?xml version="1.0" encoding="utf-8"?>
<sst xmlns="http://schemas.openxmlformats.org/spreadsheetml/2006/main" count="127" uniqueCount="113">
  <si>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</si>
  <si>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</si>
  <si>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</si>
  <si>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</si>
  <si>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</si>
  <si>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</si>
  <si>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</si>
  <si>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</si>
  <si>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</si>
  <si>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</si>
  <si>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</si>
  <si>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</si>
  <si>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</si>
  <si>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</si>
  <si>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</si>
  <si>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</si>
  <si>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</si>
  <si>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</si>
  <si>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</si>
  <si>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</si>
  <si>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</si>
  <si>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</si>
  <si>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</si>
  <si>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</si>
  <si>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</si>
  <si>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</si>
  <si>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</si>
  <si>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</si>
  <si>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</si>
  <si>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</si>
  <si>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</si>
  <si>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</si>
  <si>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</si>
  <si>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</si>
  <si>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</si>
  <si>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</si>
  <si>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</si>
  <si>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</si>
  <si>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</si>
  <si>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</si>
  <si>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</si>
  <si>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</si>
  <si>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</si>
  <si>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</si>
  <si>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</si>
  <si>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</si>
  <si>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</si>
  <si>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</si>
  <si>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</si>
  <si>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</si>
  <si>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</si>
  <si>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</si>
  <si>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</si>
  <si>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</si>
  <si>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</si>
  <si>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</si>
  <si>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</si>
  <si>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</si>
  <si>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</si>
  <si>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</si>
  <si>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</si>
  <si>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</si>
  <si>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</si>
  <si>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</si>
  <si>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</si>
  <si>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</si>
  <si>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</si>
  <si>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</si>
  <si>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</si>
  <si>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</si>
  <si>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</si>
  <si>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</si>
  <si>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</si>
  <si>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</si>
  <si>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</si>
  <si>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</si>
  <si>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</si>
  <si>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</si>
  <si>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</si>
  <si>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</si>
  <si>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</si>
  <si>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</si>
  <si>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</si>
  <si>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</si>
  <si>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</si>
  <si>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</si>
  <si>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</si>
  <si>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</si>
  <si>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</si>
  <si>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</si>
  <si>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</si>
  <si>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</si>
  <si>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</si>
  <si>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</si>
  <si>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</si>
  <si>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</si>
  <si>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</si>
  <si>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</si>
  <si>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</si>
  <si>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</si>
  <si>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</si>
  <si>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</si>
  <si>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06.02.2026</t>
  </si>
  <si>
    <t>0000-004538</t>
  </si>
  <si>
    <t>Лот делимый.</t>
  </si>
  <si>
    <t>`000004548</t>
  </si>
  <si>
    <t>Контейнер мягкий МКР 1.5Л4-1,5ППР2, в комплекте с вкладышем 200*280*90 мкр</t>
  </si>
  <si>
    <t>`000030620</t>
  </si>
  <si>
    <t>Контейнер мягкий МКР-Л 4-х стропный, 95х95х110, низ-глухой, верх-сборка</t>
  </si>
  <si>
    <t>`000034887</t>
  </si>
  <si>
    <t>Мешок полипропиленовый 1 сорт 55х105см</t>
  </si>
  <si>
    <t>`000034892</t>
  </si>
  <si>
    <t>Мешок полипропиленовый 2 сорт 55х105 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</si>
</sst>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/>
      <c r="F31" s="21" t="s">
        <v>45</v>
      </c>
      <c r="G31" s="21">
        <v>638</v>
      </c>
      <c r="H31" s="4">
        <v>476</v>
      </c>
      <c r="I31" s="4">
        <v>122</v>
      </c>
      <c r="J31" s="4">
        <v>20</v>
      </c>
      <c r="K31" s="4">
        <v>20</v>
      </c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ht="45" x14ac:dyDescent="0.25">
      <c r="B32" s="21">
        <v>2</v>
      </c>
      <c r="C32" s="22" t="s">
        <v>107</v>
      </c>
      <c r="D32" s="45" t="s">
        <v>108</v>
      </c>
      <c r="E32" s="45"/>
      <c r="F32" s="21" t="s">
        <v>45</v>
      </c>
      <c r="G32" s="21">
        <v>50</v>
      </c>
      <c r="H32" s="4">
        <v>40</v>
      </c>
      <c r="I32" s="4">
        <v>10</v>
      </c>
      <c r="J32" s="4"/>
      <c r="K32" s="4"/>
      <c r="L32" s="106"/>
      <c r="M32" s="106"/>
      <c r="N32" s="106"/>
      <c r="O32" s="107" t="s">
        <v>45</v>
      </c>
      <c r="P32" s="107">
        <v>1</v>
      </c>
      <c r="Q32" s="106"/>
      <c r="R32" s="108"/>
      <c r="S32" s="109">
        <v>22</v>
      </c>
      <c r="T32" s="32">
        <f>(N32*R32)</f>
        <v>0</v>
      </c>
      <c r="U32" s="32">
        <f>IF(S32="Без НДС","Без НДС",S32/100*T32)</f>
        <v>0</v>
      </c>
      <c r="V32" s="32">
        <f>IF(S32="Без НДС",T32,U32+T32)</f>
        <v>0</v>
      </c>
    </row>
    <row r="33" spans="2:22" ht="30" x14ac:dyDescent="0.25">
      <c r="B33" s="21">
        <v>3</v>
      </c>
      <c r="C33" s="22" t="s">
        <v>109</v>
      </c>
      <c r="D33" s="45" t="s">
        <v>110</v>
      </c>
      <c r="E33" s="45"/>
      <c r="F33" s="21" t="s">
        <v>45</v>
      </c>
      <c r="G33" s="21">
        <v>540</v>
      </c>
      <c r="H33" s="4">
        <v>400</v>
      </c>
      <c r="I33" s="4">
        <v>70</v>
      </c>
      <c r="J33" s="4">
        <v>20</v>
      </c>
      <c r="K33" s="4">
        <v>50</v>
      </c>
      <c r="L33" s="106"/>
      <c r="M33" s="106"/>
      <c r="N33" s="106"/>
      <c r="O33" s="107" t="s">
        <v>45</v>
      </c>
      <c r="P33" s="107">
        <v>1</v>
      </c>
      <c r="Q33" s="106"/>
      <c r="R33" s="108"/>
      <c r="S33" s="109">
        <v>22</v>
      </c>
      <c r="T33" s="32">
        <f>(N33*R33)</f>
        <v>0</v>
      </c>
      <c r="U33" s="32">
        <f>IF(S33="Без НДС","Без НДС",S33/100*T33)</f>
        <v>0</v>
      </c>
      <c r="V33" s="32">
        <f>IF(S33="Без НДС",T33,U33+T33)</f>
        <v>0</v>
      </c>
    </row>
    <row r="34" spans="2:22" ht="30" x14ac:dyDescent="0.25">
      <c r="B34" s="21">
        <v>4</v>
      </c>
      <c r="C34" s="22" t="s">
        <v>111</v>
      </c>
      <c r="D34" s="45" t="s">
        <v>112</v>
      </c>
      <c r="E34" s="45"/>
      <c r="F34" s="21" t="s">
        <v>45</v>
      </c>
      <c r="G34" s="21">
        <v>30</v>
      </c>
      <c r="H34" s="4"/>
      <c r="I34" s="4">
        <v>30</v>
      </c>
      <c r="J34" s="4"/>
      <c r="K34" s="4"/>
      <c r="L34" s="106"/>
      <c r="M34" s="106"/>
      <c r="N34" s="106"/>
      <c r="O34" s="107" t="s">
        <v>45</v>
      </c>
      <c r="P34" s="107">
        <v>1</v>
      </c>
      <c r="Q34" s="106"/>
      <c r="R34" s="108"/>
      <c r="S34" s="109">
        <v>22</v>
      </c>
      <c r="T34" s="32">
        <f>(N34*R34)</f>
        <v>0</v>
      </c>
      <c r="U34" s="32">
        <f>IF(S34="Без НДС","Без НДС",S34/100*T34)</f>
        <v>0</v>
      </c>
      <c r="V34" s="32">
        <f>IF(S34="Без НДС",T34,U34+T34)</f>
        <v>0</v>
      </c>
    </row>
    <row r="35" spans="2:22" x14ac:dyDescent="0.25">
      <c r="B35" s="30" t="s">
        <v>32</v>
      </c>
      <c r="C35" s="30"/>
      <c r="D35" s="30"/>
      <c r="E35" s="30"/>
      <c r="F35" s="30"/>
      <c r="G35" s="30">
        <f>SUM(G31:G34)</f>
        <v>1258</v>
      </c>
      <c r="H35" s="30"/>
      <c r="I35" s="30"/>
      <c r="J35" s="30"/>
      <c r="K35" s="30"/>
      <c r="L35" s="30"/>
      <c r="M35" s="30"/>
      <c r="N35" s="30">
        <f>SUM(N31:N34)</f>
        <v>0</v>
      </c>
      <c r="O35" s="30"/>
      <c r="P35" s="30"/>
      <c r="Q35" s="30"/>
      <c r="R35" s="31"/>
      <c r="S35" s="31"/>
      <c r="T35" s="31">
        <f>SUM(T31:T34)</f>
        <v>0</v>
      </c>
      <c r="U35" s="31">
        <f>SUM(U31:U34)</f>
        <v>0</v>
      </c>
      <c r="V35" s="31">
        <f>SUM(V31:V34)</f>
        <v>0</v>
      </c>
    </row>
    <row r="37" spans="2:22" x14ac:dyDescent="0.25">
      <c r="C37" s="47"/>
      <c r="D37" s="47"/>
      <c r="E37" s="47"/>
      <c r="F37" s="47"/>
      <c r="H37" s="43"/>
      <c r="L37" s="47"/>
      <c r="M37" s="47"/>
      <c r="N37" s="47"/>
      <c r="O37" s="47"/>
      <c r="P37" s="47"/>
      <c r="Q37" s="47"/>
    </row>
    <row r="38" spans="2:22" x14ac:dyDescent="0.25">
      <c r="C38" s="46" t="s">
        <v>27</v>
      </c>
      <c r="D38" s="46"/>
      <c r="E38" s="46"/>
      <c r="F38" s="46"/>
      <c r="H38" s="2" t="s">
        <v>28</v>
      </c>
      <c r="L38" s="46" t="s">
        <v>29</v>
      </c>
      <c r="M38" s="46"/>
      <c r="N38" s="46"/>
      <c r="O38" s="46"/>
      <c r="P38" s="46"/>
      <c r="Q38" s="46"/>
    </row>
    <row r="40" spans="2:22" x14ac:dyDescent="0.25">
      <c r="C40" s="24" t="s">
        <v>30</v>
      </c>
    </row>
    <row r="41" spans="2:22" x14ac:dyDescent="0.25">
      <c r="C41" s="24" t="s">
        <v>31</v>
      </c>
    </row>
  </sheetData>
  <sheetProtection algorithmName="SHA-512" hashValue="lvmsuJ5GKOLuxxZBE/ni8hLHr92srse+BDyzuvTSDtmTAsZ+aZAETeos6lAfMsBNGnldJHXl4fuIr2fm6YSr5Q==" saltValue="bsCV2PR+HOxoo8qIHK9bRw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8:F38"/>
    <mergeCell ref="L37:Q37"/>
    <mergeCell ref="L38:Q38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7:F3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S31:S34</xm:sqref>
        </x14:dataValidation>
        <x14:dataValidation type="list" allowBlank="1" showInputMessage="1" showErrorMessage="1">
          <x14:formula1>
            <xm:f>Лист2!$A$1:$A$26</xm:f>
          </x14:formula1>
          <xm:sqref>O31:O34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Савонченкова Юлия Владимировна</cp:lastModifiedBy>
  <dcterms:created xsi:type="dcterms:W3CDTF">2019-10-31T02:36:50Z</dcterms:created>
  <dcterms:modified xsi:type="dcterms:W3CDTF">2026-02-06T04:36:21Z</dcterms:modified>
</cp:coreProperties>
</file>