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__Савонченкова ЮВ\2026\4584 светильники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8" i="1" l="1"/>
  <c r="V68" i="1" s="1"/>
  <c r="T68" i="1"/>
  <c r="U67" i="1"/>
  <c r="V67" i="1" s="1"/>
  <c r="T67" i="1"/>
  <c r="U66" i="1"/>
  <c r="V66" i="1" s="1"/>
  <c r="T66" i="1"/>
  <c r="U65" i="1"/>
  <c r="V65" i="1" s="1"/>
  <c r="T65" i="1"/>
  <c r="U64" i="1"/>
  <c r="V64" i="1" s="1"/>
  <c r="T64" i="1"/>
  <c r="U63" i="1"/>
  <c r="V63" i="1" s="1"/>
  <c r="T63" i="1"/>
  <c r="U62" i="1"/>
  <c r="V62" i="1" s="1"/>
  <c r="T62" i="1"/>
  <c r="U61" i="1"/>
  <c r="V61" i="1" s="1"/>
  <c r="T61" i="1"/>
  <c r="U60" i="1"/>
  <c r="V60" i="1" s="1"/>
  <c r="T60" i="1"/>
  <c r="U59" i="1"/>
  <c r="V59" i="1" s="1"/>
  <c r="T59" i="1"/>
  <c r="U58" i="1"/>
  <c r="V58" i="1" s="1"/>
  <c r="T58" i="1"/>
  <c r="U57" i="1"/>
  <c r="V57" i="1" s="1"/>
  <c r="T57" i="1"/>
  <c r="U56" i="1"/>
  <c r="V56" i="1" s="1"/>
  <c r="T56" i="1"/>
  <c r="U55" i="1"/>
  <c r="V55" i="1" s="1"/>
  <c r="T55" i="1"/>
  <c r="U54" i="1"/>
  <c r="V54" i="1" s="1"/>
  <c r="T54" i="1"/>
  <c r="U53" i="1"/>
  <c r="V53" i="1" s="1"/>
  <c r="T53" i="1"/>
  <c r="U52" i="1"/>
  <c r="V52" i="1" s="1"/>
  <c r="T52" i="1"/>
  <c r="U51" i="1"/>
  <c r="V51" i="1" s="1"/>
  <c r="T51" i="1"/>
  <c r="U50" i="1"/>
  <c r="V50" i="1" s="1"/>
  <c r="T50" i="1"/>
  <c r="U49" i="1"/>
  <c r="V49" i="1" s="1"/>
  <c r="T49" i="1"/>
  <c r="U48" i="1"/>
  <c r="V48" i="1" s="1"/>
  <c r="T48" i="1"/>
  <c r="U47" i="1"/>
  <c r="V47" i="1" s="1"/>
  <c r="T47" i="1"/>
  <c r="U46" i="1"/>
  <c r="V46" i="1" s="1"/>
  <c r="T46" i="1"/>
  <c r="U45" i="1"/>
  <c r="V45" i="1" s="1"/>
  <c r="T45" i="1"/>
  <c r="U44" i="1"/>
  <c r="V44" i="1" s="1"/>
  <c r="T44" i="1"/>
  <c r="U43" i="1"/>
  <c r="V43" i="1" s="1"/>
  <c r="T43" i="1"/>
  <c r="V42" i="1"/>
  <c r="U42" i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69" i="1"/>
  <c r="N69" i="1"/>
  <c r="T69" i="1" l="1"/>
  <c r="U69" i="1"/>
  <c r="V69" i="1" l="1"/>
</calcChain>
</file>

<file path=xl/sharedStrings.xml><?xml version="1.0" encoding="utf-8"?>
<sst xmlns="http://schemas.openxmlformats.org/spreadsheetml/2006/main" count="296" uniqueCount="194">
  <si>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</si>
  <si>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</si>
  <si>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</si>
  <si>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</si>
  <si>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</si>
  <si>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</si>
  <si>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</si>
  <si>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</si>
  <si>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</si>
  <si>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</si>
  <si>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</si>
  <si>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</si>
  <si>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</si>
  <si>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</si>
  <si>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</si>
  <si>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</si>
  <si>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</si>
  <si>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</si>
  <si>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</si>
  <si>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</si>
  <si>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</si>
  <si>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</si>
  <si>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</si>
  <si>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</si>
  <si>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</si>
  <si>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</si>
  <si>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</si>
  <si>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</si>
  <si>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</si>
  <si>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</si>
  <si>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</si>
  <si>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</si>
  <si>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</si>
  <si>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</si>
  <si>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</si>
  <si>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</si>
  <si>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</si>
  <si>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</si>
  <si>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</si>
  <si>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</si>
  <si>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</si>
  <si>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</si>
  <si>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</si>
  <si>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</si>
  <si>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</si>
  <si>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</si>
  <si>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</si>
  <si>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</si>
  <si>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</si>
  <si>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</si>
  <si>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</si>
  <si>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</si>
  <si>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</si>
  <si>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</si>
  <si>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</si>
  <si>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</si>
  <si>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</si>
  <si>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</si>
  <si>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</si>
  <si>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</si>
  <si>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</si>
  <si>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</si>
  <si>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</si>
  <si>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</si>
  <si>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</si>
  <si>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</si>
  <si>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</si>
  <si>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</si>
  <si>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</si>
  <si>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</si>
  <si>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</si>
  <si>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</si>
  <si>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</si>
  <si>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</si>
  <si>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</si>
  <si>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</si>
  <si>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</si>
  <si>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</si>
  <si>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</si>
  <si>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</si>
  <si>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</si>
  <si>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</si>
  <si>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</si>
  <si>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</si>
  <si>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</si>
  <si>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</si>
  <si>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</si>
  <si>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</si>
  <si>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</si>
  <si>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</si>
  <si>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</si>
  <si>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</si>
  <si>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</si>
  <si>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</si>
  <si>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</si>
  <si>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</si>
  <si>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</si>
  <si>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</si>
  <si>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</si>
  <si>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</si>
  <si>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</si>
  <si>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</si>
  <si>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25.02.2026</t>
  </si>
  <si>
    <t>0000-004584</t>
  </si>
  <si>
    <t>Лот делимый.</t>
  </si>
  <si>
    <t>`000028100</t>
  </si>
  <si>
    <t>Светильник взрывозащищенный пылевлагонепроницаемый НСП 47-200</t>
  </si>
  <si>
    <t>Светильник взрывозащищенный пылевлагонепроницаемый НСП 47-200 200Вт, 220В, IP65, 1Ex</t>
  </si>
  <si>
    <t>`000040968</t>
  </si>
  <si>
    <t>Консольный светодиодный светильник SP3033 100W черный IP65 d40-50mm Feron 32578</t>
  </si>
  <si>
    <t>или аналог. Хар-ки: Напряжение - 230 В Степень защиты - IP65 Угол рассеивания - 120°-160° Рабочая температура - от -40°С до +40°С Мощность - 100 Вт Класс светораспределения: Д или Ш Цветовая температура – 6400 К Световой поток – 10000 lm Гарантийный срок – 2 года и более. Диаметр крепежной консоли: 40-50 мм</t>
  </si>
  <si>
    <t>`000040866</t>
  </si>
  <si>
    <t>Светильник светодиодный ДСП-40вт 4000К 5000Лм IP65 поликарбонат (аналог ЛСП-2х36).</t>
  </si>
  <si>
    <t>или аналог</t>
  </si>
  <si>
    <t>`000007163</t>
  </si>
  <si>
    <t>Светильник СГГ-10 с з/у Электроточприбор</t>
  </si>
  <si>
    <t>Взрывозащита ОЕх ia IIC T4 Ga X IP65</t>
  </si>
  <si>
    <t>`000034954</t>
  </si>
  <si>
    <t>Светильник светодиодный накладной с опаловым рассеивателем, RKL LED 29 4000K 220В</t>
  </si>
  <si>
    <t>Круглый. Диаметр 476 мм Высота 140 мм Диаметр (установочный) 360 мм</t>
  </si>
  <si>
    <t>`000040897</t>
  </si>
  <si>
    <t>Взрывозащищенный светильник Ex-ДПП 07-100-50-Ш3 100Вт</t>
  </si>
  <si>
    <t>на кронштейне</t>
  </si>
  <si>
    <t>`000005114</t>
  </si>
  <si>
    <t>Светильник СГГ-10 с з. у</t>
  </si>
  <si>
    <t>Вид и уровень взрывозащиты: Ex I Mb X ГОСТ 31610.35-1/1 Ex ib IIB T5 Gb X Средняя освещенность на расстоянии 1м от рабочего источника: 5000 лк Продолжительность непрерывной работы: не менее 14 часов Номинальная емкость аккумуляторной батареи: 2,8 А⋅ч Тип используемой батареи: Li-ion Комплект поставки: светильник СГГ-10; паспорт 3ПБ.522.005 ПС на светильник; зарядное устройство ЗУ-СГГ; паспорт 3ПБ.616.002 ПС на ЗУ–СГГ, либо аналог</t>
  </si>
  <si>
    <t>`000040309</t>
  </si>
  <si>
    <t>Взрывозащищенный светодиодный аккумуляторный фонарь</t>
  </si>
  <si>
    <t>https://svet-ex.ru/product/vzryvozashhishhennye-svetodiodnye-akkumuljatornye-fonari-fogor04-securlux-l3000/</t>
  </si>
  <si>
    <t>`000005111</t>
  </si>
  <si>
    <t>Светильник ДСО 01-65-50-Д диапазон рабочих температур от -10 до +50 градусов Цельсия с комплектом для подвесной установки  и комплектом для сквозной п</t>
  </si>
  <si>
    <t>или аналог Иcтoчник cвeтa: Cвeтoдиoды (LED) Hoминaльнoe нaпpяжeниe (B): 176-264 Hoминaльнaя чacтoтa (Гц): 50 Kлacc зaщиты IP: IP66 Kлимaт.зoнa ГOCT 15150: УXЛ2 Apтикул пpoизвoдитeля: ДCO 01-65-50-Д Moщнocть (Bт): 65 Гapaнтийный cpoк: 60 мec. Индeкc цвeтoпepeдaчи (Ra): &gt;80 Цвeтoвaя тeмпepaтуpa (K): 4700-5З00 Cвeтoвoй пoтoк (лм): 7478 Гaбapитныe paзмepы: cм. чepтёж Teмпepaтуpa экcплуaтaции (°C): oт -40 дo +50 Пpoизвoдитeль cвeтoдиoдoв: Nichia</t>
  </si>
  <si>
    <t>`000040967</t>
  </si>
  <si>
    <t>Прожектор светодиодный LL-926 300W IP65 черный Feron 29501</t>
  </si>
  <si>
    <t>или аналог. Хар-ки: Напряжение - 230 В Степень защиты - IP65 Угол рассеивания - 120°-160° Рабочая температура - от -40°С до +40°С Мощность - 300 Вт Класс светораспределения: Д или Ш Цветовая температура – 6400 К Световой поток – 25500 lm Гарантийный срок – 2 года и более. монтажные крепление на кронштейн</t>
  </si>
  <si>
    <t>`000035211</t>
  </si>
  <si>
    <t>Светильник ДСП 2201 под LED лампу 1хT8 1200мм IP65 IEK</t>
  </si>
  <si>
    <t>Тип лампы LED ламп. в комплекте Нет Цоколь (патрон) лампы G13 Количество ламп источников света) 1 Тип пускорегулирующего аппарата (ПРА) Не требуется ПРА в комплекте Нет Подходит для аварийного освещения (с БАП) Нет Номин.напряжение 230...230 В Материал корпуса АБС-Пластик Цвет корпуса Серый Подходит для организации световых линий Да Материал рассеивателя /крышки Полистирол Подходит для рабочего места с монитором Нет Длина1265 мм Ширина 85 мм Высота/глубина 70 мм Наруж. диаметр 85 мм С датчиком д</t>
  </si>
  <si>
    <t>`000040965</t>
  </si>
  <si>
    <t>Прожектор светодиодный LL-921 50W IP65 черный Feron 32102</t>
  </si>
  <si>
    <t>или аналог. Хар-ки: Напряжение - 230 В Степень защиты - IP65 Угол рассеивания - 120°-160° Рабочая температура - от -40°С до +40°С Мощность - 50 Вт Класс светораспределения: Д или Ш Цветовая температура – 6400 К Световой поток – 4000 lm Гарантийный срок – 2 года и более. монтажные крепление на кронштейн</t>
  </si>
  <si>
    <t>`000031229</t>
  </si>
  <si>
    <t>Светильник взрывозащищенный, 220В, со светодиодной лампой мощностью 12Вт, IP66, 1ExdIIСТ6, УХЛ1,Тип: СГЖ01-12СЦ/Т/ВО</t>
  </si>
  <si>
    <t>`000040863</t>
  </si>
  <si>
    <t>Светильник светодиодный Feron AL2118 40W 4000K 230V 3500Lm с БАП 1,5 часа 595х595х28мм.</t>
  </si>
  <si>
    <t>`000039743</t>
  </si>
  <si>
    <t>Свелильник НБП 03Светильник SVET НБП 03-100-002 НПП 1102</t>
  </si>
  <si>
    <t>Или аналог. Головной взрывозащищенный с возможностью крепления на каску.</t>
  </si>
  <si>
    <t>`000005286</t>
  </si>
  <si>
    <t>Прожектор Geniled СПД-30 W 4700 K IP 65</t>
  </si>
  <si>
    <t>Или аналог</t>
  </si>
  <si>
    <t>`000029285</t>
  </si>
  <si>
    <t>Фонарь индивидуальный в искровзрывобезопасном исполнении типа «Экотон-5» с кроншейном</t>
  </si>
  <si>
    <t>или аналог не уступающий по качеству и ресурсу</t>
  </si>
  <si>
    <t>`000040970</t>
  </si>
  <si>
    <t>Консольный светодиодный светильник SP3050 200LED 200W серый IP65 d48-60mm Feron 48170</t>
  </si>
  <si>
    <t>или аналог. Хар-ки: Напряжение - 230 В Степень защиты - IP65 Угол рассеивания - 120°-160° Рабочая температура - от -40°С до +40°С Мощность - 200 Вт Класс светораспределения: Д или Ш Цветовая температура – 5000 К Световой поток – 24000 lm Гарантийный срок – 2 года и более. Диаметр крепежной консоли: 48-60 мм</t>
  </si>
  <si>
    <t>`000005107</t>
  </si>
  <si>
    <t>Светильник Geniled Офис Люкс 2х36 Микропризма 4700 К 52 Вт</t>
  </si>
  <si>
    <t>`000041138</t>
  </si>
  <si>
    <t>Светильник светодиодный PHB NLO 02 50Вт 5000К 90град. IP65 для высоких пролетов</t>
  </si>
  <si>
    <t>`000041174</t>
  </si>
  <si>
    <t>Светильник светодиодный пылевлагозащищенный PBH-PC2-RA 18w</t>
  </si>
  <si>
    <t>`000039395</t>
  </si>
  <si>
    <t>Светодиодный консольный светильник ДКУ-03-250</t>
  </si>
  <si>
    <t>Светодиодный, с мощностью не менее 200 Вт и типом монтажа "консолный".</t>
  </si>
  <si>
    <t>`000038799</t>
  </si>
  <si>
    <t>Панель светодиодная SPO-1-40-6K-M [4] ЭРА 595x595x25 40Вт 3060Лм 6500К с линзой, мат, 022173</t>
  </si>
  <si>
    <t>или аналог. Для конференцзала. Хар-ки: Мощность: 40 Вт, Напряжение: 220 В, Световой поток: 3060 Лм, Цветовая температура: 6500 К, Габаритные размеры: 595х595х25 мм. Оборудован линзой, в совокупности с матовым рассеивателем светильника создается равномерное свечение</t>
  </si>
  <si>
    <t>`000010502</t>
  </si>
  <si>
    <t>Налобный фонарь NITECORE EH1 (взрывозащищенный)</t>
  </si>
  <si>
    <t>`000005287</t>
  </si>
  <si>
    <t>Прожектор Диора Unit 56/7500 Д 7500лм 56Вт 5000К IP67 0,98PF 80Ra консоль DU56D-5K-C</t>
  </si>
  <si>
    <t>`000040966</t>
  </si>
  <si>
    <t>Прожектор светодиодный LL-922 100W IP65 черный Feron 32103</t>
  </si>
  <si>
    <t>или аналог. Хар-ки: Напряжение - 230 В Степень защиты - IP65 Угол рассеивания - 120°-160° Рабочая температура - от -40°С до +40°С Мощность - 100 Вт Класс светораспределения: Д или Ш Цветовая температура – 6400 К Световой поток – 9500 lm Гарантийный срок – 2 года и более. монтажные крепление на кронштейн</t>
  </si>
  <si>
    <t>`000041414</t>
  </si>
  <si>
    <t>Светильник светодиодный взрывозащищенный ДСП-18ВЕх-36-221</t>
  </si>
  <si>
    <t>Мощность - 36 Вт. Напряжение - 220 В. Цветовая температура - 5000-6500 К. Световой поток - 1890 Лм. Диапазон рабочих температур - от -40 до +40. Степень защиты - IP65. Климатическое исполнение - У1. Маркировка по взрывозащите - 1ExdeIICT6</t>
  </si>
  <si>
    <t>Комплектно с зарядным устройством. Или аналог.</t>
  </si>
  <si>
    <t>Взрывозащищённое исполнение или аналог</t>
  </si>
  <si>
    <t>`000029371</t>
  </si>
  <si>
    <t>Светильник светодиодный взрывозащищенный ВЭЛАН 32 100Вт</t>
  </si>
  <si>
    <t>`000040969</t>
  </si>
  <si>
    <t>Консольный светодиодный светильник SP3032 50W черный IP65 d40-50mm Feron 32577</t>
  </si>
  <si>
    <t>или аналог. Хар-ки: Напряжение - 230 В Степень защиты - IP65 Угол рассеивания - 120°-160° Рабочая температура - от -40°С до +40°С Мощность - 50 Вт Класс светораспределения: Д или Ш Цветовая температура – 6400 К Световой поток – 5000 lm Гарантийный срок – 2 года и более. Диаметр крепежной консоли: 40-50 мм</t>
  </si>
  <si>
    <t>Панель светодиодная LPU-02 50Вт ПРИЗМА 230В 6500К 4500Лм 595х595х19мм IP40 In Home или аналог</t>
  </si>
  <si>
    <t>или аналог; Тип светильника – светодиодный; Входное напряжение – 180-240 В, 50/60 Гц; Установка – встраиваемый/накладной; Цветовая температура – не менее 4700К; Световой поток – не менее 4100 лм; Угол рассеивания - 120°/90°; Рабочая температура – от-40℃ до 40℃; Размер светильника – 180х1200х40; Срок службы – не менее 50000 часов; Степень защиты – не ниже IP33; Материал корпуса – корпус сталь, светотехнический поликарбонат; Срок гарантии – не менее 3лет.</t>
  </si>
  <si>
    <t>`000005108</t>
  </si>
  <si>
    <t>Светильник Geniled Офис Люкс 4х18 Микропризма 4700 К 52 Вт</t>
  </si>
  <si>
    <t>или аналог; Тип светильника – светодиодный; Входное напряжение – 180-240 В, 50/60 Гц; Установка – встраиваемый/накладной; Цветовая температура – не менее 4700К; Световой поток – не менее 4100 лм; Угол рассеивания - 120°/90°; Рабочая температура – от-40℃ до 40℃; Размер светильника – 595х595х40; Срок службы – не менее 50000 часов; Степень защиты – не ниже IP33; Материал корпуса – корпус сталь, светотехнический поликарбонат; Срок гарантии – не менее 3лет.</t>
  </si>
  <si>
    <t>`000005110</t>
  </si>
  <si>
    <t>Светильник для газоразрядных ламп ВЭЛАН  ВАД61-нат.л. 100-Н1-УХЛ1, 1ExdIICT4</t>
  </si>
  <si>
    <t>Настенное крепление Установочный размер – 100х100 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</si>
</sst>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"/>
  <sheetViews>
    <sheetView tabSelected="1" topLeftCell="A7" zoomScale="70" zoomScaleNormal="70" workbookViewId="0">
      <selection activeCell="A27" sqref="A27:Q27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5" t="s">
        <v>95</v>
      </c>
      <c r="B1" s="75"/>
      <c r="C1" s="75"/>
      <c r="D1" s="75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6" t="s">
        <v>4</v>
      </c>
      <c r="B5" s="77"/>
      <c r="C5" s="77"/>
      <c r="D5" s="77"/>
      <c r="E5" s="77"/>
      <c r="F5" s="77"/>
      <c r="G5" s="78"/>
      <c r="H5" s="82"/>
      <c r="I5" s="82"/>
      <c r="J5" s="82"/>
    </row>
    <row r="6" spans="1:21" ht="15.75" thickBot="1" x14ac:dyDescent="0.3">
      <c r="A6" s="79" t="s">
        <v>26</v>
      </c>
      <c r="B6" s="80"/>
      <c r="C6" s="80"/>
      <c r="D6" s="80"/>
      <c r="E6" s="80"/>
      <c r="F6" s="80"/>
      <c r="G6" s="81"/>
      <c r="H6" s="83"/>
      <c r="I6" s="84"/>
      <c r="J6" s="84"/>
      <c r="K6" s="84"/>
      <c r="L6" s="84"/>
      <c r="M6" s="85"/>
    </row>
    <row r="7" spans="1:21" ht="15.75" thickBot="1" x14ac:dyDescent="0.3">
      <c r="A7" s="79" t="s">
        <v>2</v>
      </c>
      <c r="B7" s="80"/>
      <c r="C7" s="80"/>
      <c r="D7" s="80"/>
      <c r="E7" s="80"/>
      <c r="F7" s="80"/>
      <c r="G7" s="81"/>
      <c r="H7" s="54"/>
      <c r="I7" s="55"/>
      <c r="J7" s="55"/>
      <c r="K7" s="55"/>
      <c r="L7" s="38" t="s">
        <v>3</v>
      </c>
      <c r="M7" s="44"/>
    </row>
    <row r="8" spans="1:21" x14ac:dyDescent="0.25">
      <c r="A8" s="64" t="s">
        <v>92</v>
      </c>
      <c r="B8" s="65"/>
      <c r="C8" s="65"/>
      <c r="D8" s="65"/>
      <c r="E8" s="65"/>
      <c r="F8" s="65"/>
      <c r="G8" s="66"/>
      <c r="H8" s="52" t="s">
        <v>5</v>
      </c>
      <c r="I8" s="53"/>
      <c r="J8" s="53"/>
      <c r="K8" s="53"/>
      <c r="L8" s="36" t="s">
        <v>6</v>
      </c>
      <c r="M8" s="37" t="s">
        <v>7</v>
      </c>
    </row>
    <row r="9" spans="1:21" ht="15.75" thickBot="1" x14ac:dyDescent="0.3">
      <c r="A9" s="67"/>
      <c r="B9" s="68"/>
      <c r="C9" s="68"/>
      <c r="D9" s="68"/>
      <c r="E9" s="68"/>
      <c r="F9" s="68"/>
      <c r="G9" s="69"/>
      <c r="H9" s="56"/>
      <c r="I9" s="57"/>
      <c r="J9" s="57"/>
      <c r="K9" s="57"/>
      <c r="L9" s="40"/>
      <c r="M9" s="41"/>
    </row>
    <row r="10" spans="1:21" ht="15.75" thickBot="1" x14ac:dyDescent="0.3">
      <c r="A10" s="88" t="s">
        <v>35</v>
      </c>
      <c r="B10" s="89"/>
      <c r="C10" s="89"/>
      <c r="D10" s="89"/>
      <c r="E10" s="89"/>
      <c r="F10" s="89"/>
      <c r="G10" s="90"/>
      <c r="H10" s="70"/>
      <c r="I10" s="71"/>
      <c r="J10" s="71"/>
      <c r="K10" s="71"/>
      <c r="L10" s="38" t="s">
        <v>36</v>
      </c>
      <c r="M10" s="39"/>
    </row>
    <row r="11" spans="1:21" x14ac:dyDescent="0.25">
      <c r="A11" s="101" t="s">
        <v>39</v>
      </c>
      <c r="B11" s="102"/>
      <c r="C11" s="102"/>
      <c r="D11" s="102"/>
      <c r="E11" s="102"/>
      <c r="F11" s="102"/>
      <c r="G11" s="103"/>
      <c r="H11" s="52" t="s">
        <v>33</v>
      </c>
      <c r="I11" s="53"/>
      <c r="J11" s="53" t="s">
        <v>27</v>
      </c>
      <c r="K11" s="53"/>
      <c r="L11" s="36" t="s">
        <v>34</v>
      </c>
      <c r="M11" s="37" t="s">
        <v>38</v>
      </c>
    </row>
    <row r="12" spans="1:21" ht="15.75" thickBot="1" x14ac:dyDescent="0.3">
      <c r="A12" s="104"/>
      <c r="B12" s="105"/>
      <c r="C12" s="105"/>
      <c r="D12" s="105"/>
      <c r="E12" s="105"/>
      <c r="F12" s="105"/>
      <c r="G12" s="106"/>
      <c r="H12" s="56"/>
      <c r="I12" s="57"/>
      <c r="J12" s="57"/>
      <c r="K12" s="57"/>
      <c r="L12" s="40"/>
      <c r="M12" s="41"/>
    </row>
    <row r="13" spans="1:21" ht="15.75" thickBot="1" x14ac:dyDescent="0.3">
      <c r="A13" s="98" t="s">
        <v>8</v>
      </c>
      <c r="B13" s="99"/>
      <c r="C13" s="99"/>
      <c r="D13" s="99"/>
      <c r="E13" s="99"/>
      <c r="F13" s="99"/>
      <c r="G13" s="100"/>
      <c r="H13" s="58" t="s">
        <v>94</v>
      </c>
      <c r="I13" s="59"/>
      <c r="J13" s="59"/>
      <c r="K13" s="59"/>
      <c r="L13" s="59"/>
      <c r="M13" s="60"/>
    </row>
    <row r="14" spans="1:21" ht="15.75" thickBot="1" x14ac:dyDescent="0.3">
      <c r="A14" s="79" t="s">
        <v>9</v>
      </c>
      <c r="B14" s="80"/>
      <c r="C14" s="80"/>
      <c r="D14" s="80"/>
      <c r="E14" s="80"/>
      <c r="F14" s="80"/>
      <c r="G14" s="81"/>
      <c r="H14" s="61" t="s">
        <v>88</v>
      </c>
      <c r="I14" s="62"/>
      <c r="J14" s="62"/>
      <c r="K14" s="62"/>
      <c r="L14" s="62"/>
      <c r="M14" s="63"/>
    </row>
    <row r="15" spans="1:21" ht="15.75" thickBot="1" x14ac:dyDescent="0.3">
      <c r="A15" s="79" t="s">
        <v>10</v>
      </c>
      <c r="B15" s="80"/>
      <c r="C15" s="80"/>
      <c r="D15" s="80"/>
      <c r="E15" s="80"/>
      <c r="F15" s="80"/>
      <c r="G15" s="81"/>
      <c r="H15" s="61" t="s">
        <v>11</v>
      </c>
      <c r="I15" s="62"/>
      <c r="J15" s="62"/>
      <c r="K15" s="62"/>
      <c r="L15" s="62"/>
      <c r="M15" s="63"/>
    </row>
    <row r="16" spans="1:21" x14ac:dyDescent="0.25">
      <c r="A16" s="109" t="s">
        <v>89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34"/>
      <c r="T16" s="1"/>
      <c r="U16" s="1"/>
    </row>
    <row r="17" spans="1:22" x14ac:dyDescent="0.25">
      <c r="A17" s="94" t="s">
        <v>12</v>
      </c>
      <c r="B17" s="94"/>
      <c r="C17" s="94"/>
      <c r="D17" s="95"/>
      <c r="E17" s="96"/>
      <c r="F17" s="96"/>
      <c r="G17" s="96"/>
      <c r="H17" s="96"/>
      <c r="I17" s="96"/>
      <c r="J17" s="9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91" t="s">
        <v>104</v>
      </c>
      <c r="C18" s="92"/>
      <c r="D18" s="92"/>
      <c r="E18" s="92"/>
      <c r="F18" s="92"/>
      <c r="G18" s="92"/>
      <c r="H18" s="92"/>
      <c r="I18" s="92"/>
      <c r="J18" s="9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72" t="s">
        <v>90</v>
      </c>
      <c r="C19" s="73"/>
      <c r="D19" s="73"/>
      <c r="E19" s="73"/>
      <c r="F19" s="73"/>
      <c r="G19" s="73"/>
      <c r="H19" s="73"/>
      <c r="I19" s="73"/>
      <c r="J19" s="74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72" t="s">
        <v>101</v>
      </c>
      <c r="C20" s="73"/>
      <c r="D20" s="73"/>
      <c r="E20" s="73"/>
      <c r="F20" s="73"/>
      <c r="G20" s="73"/>
      <c r="H20" s="73"/>
      <c r="I20" s="73"/>
      <c r="J20" s="74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107" t="s">
        <v>37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22" x14ac:dyDescent="0.25">
      <c r="A27" s="108" t="s">
        <v>100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</row>
    <row r="29" spans="1:22" x14ac:dyDescent="0.25">
      <c r="B29" s="50" t="s">
        <v>25</v>
      </c>
      <c r="C29" s="50"/>
      <c r="D29" s="50"/>
      <c r="E29" s="50"/>
      <c r="F29" s="50"/>
      <c r="G29" s="50"/>
      <c r="H29" s="50"/>
      <c r="I29" s="50"/>
      <c r="J29" s="50"/>
      <c r="K29" s="50"/>
      <c r="L29" s="51" t="s">
        <v>22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60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45</v>
      </c>
      <c r="G31" s="21">
        <v>10</v>
      </c>
      <c r="H31" s="4">
        <v>5</v>
      </c>
      <c r="I31" s="4"/>
      <c r="J31" s="4">
        <v>5</v>
      </c>
      <c r="K31" s="4"/>
      <c r="L31" s="46"/>
      <c r="M31" s="46"/>
      <c r="N31" s="46">
        <v>0</v>
      </c>
      <c r="O31" s="47" t="s">
        <v>45</v>
      </c>
      <c r="P31" s="47">
        <v>1</v>
      </c>
      <c r="Q31" s="46"/>
      <c r="R31" s="48">
        <v>0</v>
      </c>
      <c r="S31" s="49">
        <v>22</v>
      </c>
      <c r="T31" s="32">
        <f t="shared" ref="T31:T68" si="0">(N31*R31)</f>
        <v>0</v>
      </c>
      <c r="U31" s="32">
        <f t="shared" ref="U31:U68" si="1">IF(S31="Без НДС","Без НДС",S31/100*T31)</f>
        <v>0</v>
      </c>
      <c r="V31" s="32">
        <f t="shared" ref="V31:V68" si="2">IF(S31="Без НДС",T31,U31+T31)</f>
        <v>0</v>
      </c>
    </row>
    <row r="32" spans="1:22" ht="105" x14ac:dyDescent="0.25">
      <c r="B32" s="21">
        <v>2</v>
      </c>
      <c r="C32" s="22" t="s">
        <v>108</v>
      </c>
      <c r="D32" s="45" t="s">
        <v>109</v>
      </c>
      <c r="E32" s="45" t="s">
        <v>110</v>
      </c>
      <c r="F32" s="21" t="s">
        <v>45</v>
      </c>
      <c r="G32" s="21">
        <v>10</v>
      </c>
      <c r="H32" s="4">
        <v>2</v>
      </c>
      <c r="I32" s="4">
        <v>3</v>
      </c>
      <c r="J32" s="4">
        <v>5</v>
      </c>
      <c r="K32" s="4"/>
      <c r="L32" s="46"/>
      <c r="M32" s="46"/>
      <c r="N32" s="46"/>
      <c r="O32" s="47" t="s">
        <v>45</v>
      </c>
      <c r="P32" s="47">
        <v>1</v>
      </c>
      <c r="Q32" s="46"/>
      <c r="R32" s="48"/>
      <c r="S32" s="49">
        <v>22</v>
      </c>
      <c r="T32" s="32">
        <f t="shared" si="0"/>
        <v>0</v>
      </c>
      <c r="U32" s="32">
        <f t="shared" si="1"/>
        <v>0</v>
      </c>
      <c r="V32" s="32">
        <f t="shared" si="2"/>
        <v>0</v>
      </c>
    </row>
    <row r="33" spans="2:22" ht="60" x14ac:dyDescent="0.25">
      <c r="B33" s="21">
        <v>3</v>
      </c>
      <c r="C33" s="22" t="s">
        <v>111</v>
      </c>
      <c r="D33" s="45" t="s">
        <v>112</v>
      </c>
      <c r="E33" s="45" t="s">
        <v>113</v>
      </c>
      <c r="F33" s="21" t="s">
        <v>45</v>
      </c>
      <c r="G33" s="21">
        <v>20</v>
      </c>
      <c r="H33" s="4">
        <v>5</v>
      </c>
      <c r="I33" s="4">
        <v>5</v>
      </c>
      <c r="J33" s="4">
        <v>5</v>
      </c>
      <c r="K33" s="4">
        <v>5</v>
      </c>
      <c r="L33" s="46"/>
      <c r="M33" s="46"/>
      <c r="N33" s="46"/>
      <c r="O33" s="47" t="s">
        <v>45</v>
      </c>
      <c r="P33" s="47">
        <v>1</v>
      </c>
      <c r="Q33" s="46"/>
      <c r="R33" s="48"/>
      <c r="S33" s="49">
        <v>22</v>
      </c>
      <c r="T33" s="32">
        <f t="shared" si="0"/>
        <v>0</v>
      </c>
      <c r="U33" s="32">
        <f t="shared" si="1"/>
        <v>0</v>
      </c>
      <c r="V33" s="32">
        <f t="shared" si="2"/>
        <v>0</v>
      </c>
    </row>
    <row r="34" spans="2:22" ht="30" x14ac:dyDescent="0.25">
      <c r="B34" s="21">
        <v>4</v>
      </c>
      <c r="C34" s="22" t="s">
        <v>114</v>
      </c>
      <c r="D34" s="45" t="s">
        <v>115</v>
      </c>
      <c r="E34" s="45" t="s">
        <v>116</v>
      </c>
      <c r="F34" s="21" t="s">
        <v>45</v>
      </c>
      <c r="G34" s="21">
        <v>3</v>
      </c>
      <c r="H34" s="4"/>
      <c r="I34" s="4">
        <v>3</v>
      </c>
      <c r="J34" s="4"/>
      <c r="K34" s="4"/>
      <c r="L34" s="46"/>
      <c r="M34" s="46"/>
      <c r="N34" s="46"/>
      <c r="O34" s="47" t="s">
        <v>45</v>
      </c>
      <c r="P34" s="47">
        <v>1</v>
      </c>
      <c r="Q34" s="46"/>
      <c r="R34" s="48"/>
      <c r="S34" s="49">
        <v>22</v>
      </c>
      <c r="T34" s="32">
        <f t="shared" si="0"/>
        <v>0</v>
      </c>
      <c r="U34" s="32">
        <f t="shared" si="1"/>
        <v>0</v>
      </c>
      <c r="V34" s="32">
        <f t="shared" si="2"/>
        <v>0</v>
      </c>
    </row>
    <row r="35" spans="2:22" ht="60" x14ac:dyDescent="0.25">
      <c r="B35" s="21">
        <v>5</v>
      </c>
      <c r="C35" s="22" t="s">
        <v>117</v>
      </c>
      <c r="D35" s="45" t="s">
        <v>118</v>
      </c>
      <c r="E35" s="45" t="s">
        <v>119</v>
      </c>
      <c r="F35" s="21" t="s">
        <v>45</v>
      </c>
      <c r="G35" s="21">
        <v>4</v>
      </c>
      <c r="H35" s="4"/>
      <c r="I35" s="4">
        <v>2</v>
      </c>
      <c r="J35" s="4"/>
      <c r="K35" s="4">
        <v>2</v>
      </c>
      <c r="L35" s="46"/>
      <c r="M35" s="46"/>
      <c r="N35" s="46"/>
      <c r="O35" s="47" t="s">
        <v>45</v>
      </c>
      <c r="P35" s="47">
        <v>1</v>
      </c>
      <c r="Q35" s="46"/>
      <c r="R35" s="48"/>
      <c r="S35" s="49">
        <v>22</v>
      </c>
      <c r="T35" s="32">
        <f t="shared" si="0"/>
        <v>0</v>
      </c>
      <c r="U35" s="32">
        <f t="shared" si="1"/>
        <v>0</v>
      </c>
      <c r="V35" s="32">
        <f t="shared" si="2"/>
        <v>0</v>
      </c>
    </row>
    <row r="36" spans="2:22" ht="45" x14ac:dyDescent="0.25">
      <c r="B36" s="21">
        <v>6</v>
      </c>
      <c r="C36" s="22" t="s">
        <v>120</v>
      </c>
      <c r="D36" s="45" t="s">
        <v>121</v>
      </c>
      <c r="E36" s="45" t="s">
        <v>122</v>
      </c>
      <c r="F36" s="21" t="s">
        <v>45</v>
      </c>
      <c r="G36" s="21">
        <v>8</v>
      </c>
      <c r="H36" s="4"/>
      <c r="I36" s="4"/>
      <c r="J36" s="4">
        <v>8</v>
      </c>
      <c r="K36" s="4"/>
      <c r="L36" s="46"/>
      <c r="M36" s="46"/>
      <c r="N36" s="46"/>
      <c r="O36" s="47" t="s">
        <v>45</v>
      </c>
      <c r="P36" s="47">
        <v>1</v>
      </c>
      <c r="Q36" s="46"/>
      <c r="R36" s="48"/>
      <c r="S36" s="49">
        <v>22</v>
      </c>
      <c r="T36" s="32">
        <f t="shared" si="0"/>
        <v>0</v>
      </c>
      <c r="U36" s="32">
        <f t="shared" si="1"/>
        <v>0</v>
      </c>
      <c r="V36" s="32">
        <f t="shared" si="2"/>
        <v>0</v>
      </c>
    </row>
    <row r="37" spans="2:22" ht="150" x14ac:dyDescent="0.25">
      <c r="B37" s="21">
        <v>7</v>
      </c>
      <c r="C37" s="22" t="s">
        <v>123</v>
      </c>
      <c r="D37" s="45" t="s">
        <v>124</v>
      </c>
      <c r="E37" s="45" t="s">
        <v>125</v>
      </c>
      <c r="F37" s="21" t="s">
        <v>45</v>
      </c>
      <c r="G37" s="21">
        <v>2</v>
      </c>
      <c r="H37" s="4"/>
      <c r="I37" s="4"/>
      <c r="J37" s="4"/>
      <c r="K37" s="4">
        <v>2</v>
      </c>
      <c r="L37" s="46"/>
      <c r="M37" s="46"/>
      <c r="N37" s="46"/>
      <c r="O37" s="47" t="s">
        <v>45</v>
      </c>
      <c r="P37" s="47">
        <v>1</v>
      </c>
      <c r="Q37" s="46"/>
      <c r="R37" s="48"/>
      <c r="S37" s="49">
        <v>22</v>
      </c>
      <c r="T37" s="32">
        <f t="shared" si="0"/>
        <v>0</v>
      </c>
      <c r="U37" s="32">
        <f t="shared" si="1"/>
        <v>0</v>
      </c>
      <c r="V37" s="32">
        <f t="shared" si="2"/>
        <v>0</v>
      </c>
    </row>
    <row r="38" spans="2:22" ht="45" x14ac:dyDescent="0.25">
      <c r="B38" s="21">
        <v>8</v>
      </c>
      <c r="C38" s="22" t="s">
        <v>126</v>
      </c>
      <c r="D38" s="45" t="s">
        <v>127</v>
      </c>
      <c r="E38" s="45" t="s">
        <v>128</v>
      </c>
      <c r="F38" s="21" t="s">
        <v>45</v>
      </c>
      <c r="G38" s="21">
        <v>1</v>
      </c>
      <c r="H38" s="4"/>
      <c r="I38" s="4">
        <v>1</v>
      </c>
      <c r="J38" s="4"/>
      <c r="K38" s="4"/>
      <c r="L38" s="46"/>
      <c r="M38" s="46"/>
      <c r="N38" s="46"/>
      <c r="O38" s="47" t="s">
        <v>45</v>
      </c>
      <c r="P38" s="47">
        <v>1</v>
      </c>
      <c r="Q38" s="46"/>
      <c r="R38" s="48"/>
      <c r="S38" s="49">
        <v>22</v>
      </c>
      <c r="T38" s="32">
        <f t="shared" si="0"/>
        <v>0</v>
      </c>
      <c r="U38" s="32">
        <f t="shared" si="1"/>
        <v>0</v>
      </c>
      <c r="V38" s="32">
        <f t="shared" si="2"/>
        <v>0</v>
      </c>
    </row>
    <row r="39" spans="2:22" ht="150" x14ac:dyDescent="0.25">
      <c r="B39" s="21">
        <v>9</v>
      </c>
      <c r="C39" s="22" t="s">
        <v>129</v>
      </c>
      <c r="D39" s="45" t="s">
        <v>130</v>
      </c>
      <c r="E39" s="45" t="s">
        <v>131</v>
      </c>
      <c r="F39" s="21" t="s">
        <v>45</v>
      </c>
      <c r="G39" s="21">
        <v>4</v>
      </c>
      <c r="H39" s="4"/>
      <c r="I39" s="4">
        <v>2</v>
      </c>
      <c r="J39" s="4">
        <v>2</v>
      </c>
      <c r="K39" s="4"/>
      <c r="L39" s="46"/>
      <c r="M39" s="46"/>
      <c r="N39" s="46"/>
      <c r="O39" s="47" t="s">
        <v>45</v>
      </c>
      <c r="P39" s="47">
        <v>1</v>
      </c>
      <c r="Q39" s="46"/>
      <c r="R39" s="48"/>
      <c r="S39" s="49">
        <v>22</v>
      </c>
      <c r="T39" s="32">
        <f t="shared" si="0"/>
        <v>0</v>
      </c>
      <c r="U39" s="32">
        <f t="shared" si="1"/>
        <v>0</v>
      </c>
      <c r="V39" s="32">
        <f t="shared" si="2"/>
        <v>0</v>
      </c>
    </row>
    <row r="40" spans="2:22" ht="105" x14ac:dyDescent="0.25">
      <c r="B40" s="21">
        <v>10</v>
      </c>
      <c r="C40" s="22" t="s">
        <v>132</v>
      </c>
      <c r="D40" s="45" t="s">
        <v>133</v>
      </c>
      <c r="E40" s="45" t="s">
        <v>134</v>
      </c>
      <c r="F40" s="21" t="s">
        <v>45</v>
      </c>
      <c r="G40" s="21">
        <v>4</v>
      </c>
      <c r="H40" s="4">
        <v>2</v>
      </c>
      <c r="I40" s="4"/>
      <c r="J40" s="4">
        <v>2</v>
      </c>
      <c r="K40" s="4"/>
      <c r="L40" s="46"/>
      <c r="M40" s="46"/>
      <c r="N40" s="46"/>
      <c r="O40" s="47" t="s">
        <v>45</v>
      </c>
      <c r="P40" s="47">
        <v>1</v>
      </c>
      <c r="Q40" s="46"/>
      <c r="R40" s="48"/>
      <c r="S40" s="49">
        <v>22</v>
      </c>
      <c r="T40" s="32">
        <f t="shared" si="0"/>
        <v>0</v>
      </c>
      <c r="U40" s="32">
        <f t="shared" si="1"/>
        <v>0</v>
      </c>
      <c r="V40" s="32">
        <f t="shared" si="2"/>
        <v>0</v>
      </c>
    </row>
    <row r="41" spans="2:22" ht="180" x14ac:dyDescent="0.25">
      <c r="B41" s="21">
        <v>11</v>
      </c>
      <c r="C41" s="22" t="s">
        <v>135</v>
      </c>
      <c r="D41" s="45" t="s">
        <v>136</v>
      </c>
      <c r="E41" s="45" t="s">
        <v>137</v>
      </c>
      <c r="F41" s="21" t="s">
        <v>45</v>
      </c>
      <c r="G41" s="21">
        <v>5</v>
      </c>
      <c r="H41" s="4"/>
      <c r="I41" s="4">
        <v>5</v>
      </c>
      <c r="J41" s="4"/>
      <c r="K41" s="4"/>
      <c r="L41" s="46"/>
      <c r="M41" s="46"/>
      <c r="N41" s="46"/>
      <c r="O41" s="47" t="s">
        <v>45</v>
      </c>
      <c r="P41" s="47">
        <v>1</v>
      </c>
      <c r="Q41" s="46"/>
      <c r="R41" s="48"/>
      <c r="S41" s="49">
        <v>22</v>
      </c>
      <c r="T41" s="32">
        <f t="shared" si="0"/>
        <v>0</v>
      </c>
      <c r="U41" s="32">
        <f t="shared" si="1"/>
        <v>0</v>
      </c>
      <c r="V41" s="32">
        <f t="shared" si="2"/>
        <v>0</v>
      </c>
    </row>
    <row r="42" spans="2:22" ht="105" x14ac:dyDescent="0.25">
      <c r="B42" s="21">
        <v>12</v>
      </c>
      <c r="C42" s="22" t="s">
        <v>138</v>
      </c>
      <c r="D42" s="45" t="s">
        <v>139</v>
      </c>
      <c r="E42" s="45" t="s">
        <v>140</v>
      </c>
      <c r="F42" s="21" t="s">
        <v>45</v>
      </c>
      <c r="G42" s="21">
        <v>8</v>
      </c>
      <c r="H42" s="4">
        <v>2</v>
      </c>
      <c r="I42" s="4">
        <v>2</v>
      </c>
      <c r="J42" s="4">
        <v>2</v>
      </c>
      <c r="K42" s="4">
        <v>2</v>
      </c>
      <c r="L42" s="46"/>
      <c r="M42" s="46"/>
      <c r="N42" s="46"/>
      <c r="O42" s="47" t="s">
        <v>45</v>
      </c>
      <c r="P42" s="47">
        <v>1</v>
      </c>
      <c r="Q42" s="46"/>
      <c r="R42" s="48"/>
      <c r="S42" s="49">
        <v>22</v>
      </c>
      <c r="T42" s="32">
        <f t="shared" si="0"/>
        <v>0</v>
      </c>
      <c r="U42" s="32">
        <f t="shared" si="1"/>
        <v>0</v>
      </c>
      <c r="V42" s="32">
        <f t="shared" si="2"/>
        <v>0</v>
      </c>
    </row>
    <row r="43" spans="2:22" ht="90" x14ac:dyDescent="0.25">
      <c r="B43" s="21">
        <v>13</v>
      </c>
      <c r="C43" s="22" t="s">
        <v>141</v>
      </c>
      <c r="D43" s="45" t="s">
        <v>142</v>
      </c>
      <c r="E43" s="45"/>
      <c r="F43" s="21" t="s">
        <v>45</v>
      </c>
      <c r="G43" s="21">
        <v>10</v>
      </c>
      <c r="H43" s="4">
        <v>5</v>
      </c>
      <c r="I43" s="4"/>
      <c r="J43" s="4">
        <v>5</v>
      </c>
      <c r="K43" s="4"/>
      <c r="L43" s="46"/>
      <c r="M43" s="46"/>
      <c r="N43" s="46"/>
      <c r="O43" s="47" t="s">
        <v>45</v>
      </c>
      <c r="P43" s="47">
        <v>1</v>
      </c>
      <c r="Q43" s="46"/>
      <c r="R43" s="48"/>
      <c r="S43" s="49">
        <v>22</v>
      </c>
      <c r="T43" s="32">
        <f t="shared" si="0"/>
        <v>0</v>
      </c>
      <c r="U43" s="32">
        <f t="shared" si="1"/>
        <v>0</v>
      </c>
      <c r="V43" s="32">
        <f t="shared" si="2"/>
        <v>0</v>
      </c>
    </row>
    <row r="44" spans="2:22" ht="60" x14ac:dyDescent="0.25">
      <c r="B44" s="21">
        <v>14</v>
      </c>
      <c r="C44" s="22" t="s">
        <v>143</v>
      </c>
      <c r="D44" s="45" t="s">
        <v>144</v>
      </c>
      <c r="E44" s="45" t="s">
        <v>113</v>
      </c>
      <c r="F44" s="21" t="s">
        <v>45</v>
      </c>
      <c r="G44" s="21">
        <v>16</v>
      </c>
      <c r="H44" s="4">
        <v>5</v>
      </c>
      <c r="I44" s="4">
        <v>3</v>
      </c>
      <c r="J44" s="4">
        <v>5</v>
      </c>
      <c r="K44" s="4">
        <v>3</v>
      </c>
      <c r="L44" s="46"/>
      <c r="M44" s="46"/>
      <c r="N44" s="46"/>
      <c r="O44" s="47" t="s">
        <v>45</v>
      </c>
      <c r="P44" s="47">
        <v>1</v>
      </c>
      <c r="Q44" s="46"/>
      <c r="R44" s="48"/>
      <c r="S44" s="49">
        <v>22</v>
      </c>
      <c r="T44" s="32">
        <f t="shared" si="0"/>
        <v>0</v>
      </c>
      <c r="U44" s="32">
        <f t="shared" si="1"/>
        <v>0</v>
      </c>
      <c r="V44" s="32">
        <f t="shared" si="2"/>
        <v>0</v>
      </c>
    </row>
    <row r="45" spans="2:22" ht="30" x14ac:dyDescent="0.25">
      <c r="B45" s="21">
        <v>15</v>
      </c>
      <c r="C45" s="22" t="s">
        <v>145</v>
      </c>
      <c r="D45" s="45" t="s">
        <v>146</v>
      </c>
      <c r="E45" s="45" t="s">
        <v>113</v>
      </c>
      <c r="F45" s="21" t="s">
        <v>45</v>
      </c>
      <c r="G45" s="21">
        <v>5</v>
      </c>
      <c r="H45" s="4"/>
      <c r="I45" s="4">
        <v>5</v>
      </c>
      <c r="J45" s="4"/>
      <c r="K45" s="4"/>
      <c r="L45" s="46"/>
      <c r="M45" s="46"/>
      <c r="N45" s="46"/>
      <c r="O45" s="47" t="s">
        <v>45</v>
      </c>
      <c r="P45" s="47">
        <v>1</v>
      </c>
      <c r="Q45" s="46"/>
      <c r="R45" s="48"/>
      <c r="S45" s="49">
        <v>22</v>
      </c>
      <c r="T45" s="32">
        <f t="shared" si="0"/>
        <v>0</v>
      </c>
      <c r="U45" s="32">
        <f t="shared" si="1"/>
        <v>0</v>
      </c>
      <c r="V45" s="32">
        <f t="shared" si="2"/>
        <v>0</v>
      </c>
    </row>
    <row r="46" spans="2:22" ht="30" x14ac:dyDescent="0.25">
      <c r="B46" s="21">
        <v>16</v>
      </c>
      <c r="C46" s="22" t="s">
        <v>123</v>
      </c>
      <c r="D46" s="45" t="s">
        <v>124</v>
      </c>
      <c r="E46" s="45" t="s">
        <v>147</v>
      </c>
      <c r="F46" s="21" t="s">
        <v>45</v>
      </c>
      <c r="G46" s="21">
        <v>6</v>
      </c>
      <c r="H46" s="4">
        <v>4</v>
      </c>
      <c r="I46" s="4"/>
      <c r="J46" s="4">
        <v>2</v>
      </c>
      <c r="K46" s="4"/>
      <c r="L46" s="46"/>
      <c r="M46" s="46"/>
      <c r="N46" s="46"/>
      <c r="O46" s="47" t="s">
        <v>45</v>
      </c>
      <c r="P46" s="47">
        <v>1</v>
      </c>
      <c r="Q46" s="46"/>
      <c r="R46" s="48"/>
      <c r="S46" s="49">
        <v>22</v>
      </c>
      <c r="T46" s="32">
        <f t="shared" si="0"/>
        <v>0</v>
      </c>
      <c r="U46" s="32">
        <f t="shared" si="1"/>
        <v>0</v>
      </c>
      <c r="V46" s="32">
        <f t="shared" si="2"/>
        <v>0</v>
      </c>
    </row>
    <row r="47" spans="2:22" ht="30" x14ac:dyDescent="0.25">
      <c r="B47" s="21">
        <v>17</v>
      </c>
      <c r="C47" s="22" t="s">
        <v>148</v>
      </c>
      <c r="D47" s="45" t="s">
        <v>149</v>
      </c>
      <c r="E47" s="45" t="s">
        <v>150</v>
      </c>
      <c r="F47" s="21" t="s">
        <v>45</v>
      </c>
      <c r="G47" s="21">
        <v>3</v>
      </c>
      <c r="H47" s="4"/>
      <c r="I47" s="4">
        <v>3</v>
      </c>
      <c r="J47" s="4"/>
      <c r="K47" s="4"/>
      <c r="L47" s="46"/>
      <c r="M47" s="46"/>
      <c r="N47" s="46"/>
      <c r="O47" s="47" t="s">
        <v>45</v>
      </c>
      <c r="P47" s="47">
        <v>1</v>
      </c>
      <c r="Q47" s="46"/>
      <c r="R47" s="48"/>
      <c r="S47" s="49">
        <v>22</v>
      </c>
      <c r="T47" s="32">
        <f t="shared" si="0"/>
        <v>0</v>
      </c>
      <c r="U47" s="32">
        <f t="shared" si="1"/>
        <v>0</v>
      </c>
      <c r="V47" s="32">
        <f t="shared" si="2"/>
        <v>0</v>
      </c>
    </row>
    <row r="48" spans="2:22" ht="60" x14ac:dyDescent="0.25">
      <c r="B48" s="21">
        <v>18</v>
      </c>
      <c r="C48" s="22" t="s">
        <v>151</v>
      </c>
      <c r="D48" s="45" t="s">
        <v>152</v>
      </c>
      <c r="E48" s="45" t="s">
        <v>153</v>
      </c>
      <c r="F48" s="21" t="s">
        <v>45</v>
      </c>
      <c r="G48" s="21">
        <v>1</v>
      </c>
      <c r="H48" s="4"/>
      <c r="I48" s="4">
        <v>1</v>
      </c>
      <c r="J48" s="4"/>
      <c r="K48" s="4"/>
      <c r="L48" s="46"/>
      <c r="M48" s="46"/>
      <c r="N48" s="46"/>
      <c r="O48" s="47" t="s">
        <v>45</v>
      </c>
      <c r="P48" s="47">
        <v>1</v>
      </c>
      <c r="Q48" s="46"/>
      <c r="R48" s="48"/>
      <c r="S48" s="49">
        <v>22</v>
      </c>
      <c r="T48" s="32">
        <f t="shared" si="0"/>
        <v>0</v>
      </c>
      <c r="U48" s="32">
        <f t="shared" si="1"/>
        <v>0</v>
      </c>
      <c r="V48" s="32">
        <f t="shared" si="2"/>
        <v>0</v>
      </c>
    </row>
    <row r="49" spans="2:22" ht="105" x14ac:dyDescent="0.25">
      <c r="B49" s="21">
        <v>19</v>
      </c>
      <c r="C49" s="22" t="s">
        <v>154</v>
      </c>
      <c r="D49" s="45" t="s">
        <v>155</v>
      </c>
      <c r="E49" s="45" t="s">
        <v>156</v>
      </c>
      <c r="F49" s="21" t="s">
        <v>45</v>
      </c>
      <c r="G49" s="21">
        <v>6</v>
      </c>
      <c r="H49" s="4">
        <v>4</v>
      </c>
      <c r="I49" s="4"/>
      <c r="J49" s="4">
        <v>2</v>
      </c>
      <c r="K49" s="4"/>
      <c r="L49" s="46"/>
      <c r="M49" s="46"/>
      <c r="N49" s="46"/>
      <c r="O49" s="47" t="s">
        <v>45</v>
      </c>
      <c r="P49" s="47">
        <v>1</v>
      </c>
      <c r="Q49" s="46"/>
      <c r="R49" s="48"/>
      <c r="S49" s="49">
        <v>22</v>
      </c>
      <c r="T49" s="32">
        <f t="shared" si="0"/>
        <v>0</v>
      </c>
      <c r="U49" s="32">
        <f t="shared" si="1"/>
        <v>0</v>
      </c>
      <c r="V49" s="32">
        <f t="shared" si="2"/>
        <v>0</v>
      </c>
    </row>
    <row r="50" spans="2:22" ht="45" x14ac:dyDescent="0.25">
      <c r="B50" s="21">
        <v>20</v>
      </c>
      <c r="C50" s="22" t="s">
        <v>157</v>
      </c>
      <c r="D50" s="45" t="s">
        <v>158</v>
      </c>
      <c r="E50" s="45"/>
      <c r="F50" s="21" t="s">
        <v>45</v>
      </c>
      <c r="G50" s="21">
        <v>5</v>
      </c>
      <c r="H50" s="4"/>
      <c r="I50" s="4"/>
      <c r="J50" s="4"/>
      <c r="K50" s="4">
        <v>5</v>
      </c>
      <c r="L50" s="46"/>
      <c r="M50" s="46"/>
      <c r="N50" s="46"/>
      <c r="O50" s="47" t="s">
        <v>45</v>
      </c>
      <c r="P50" s="47">
        <v>1</v>
      </c>
      <c r="Q50" s="46"/>
      <c r="R50" s="48"/>
      <c r="S50" s="49">
        <v>22</v>
      </c>
      <c r="T50" s="32">
        <f t="shared" si="0"/>
        <v>0</v>
      </c>
      <c r="U50" s="32">
        <f t="shared" si="1"/>
        <v>0</v>
      </c>
      <c r="V50" s="32">
        <f t="shared" si="2"/>
        <v>0</v>
      </c>
    </row>
    <row r="51" spans="2:22" ht="45" x14ac:dyDescent="0.25">
      <c r="B51" s="21">
        <v>21</v>
      </c>
      <c r="C51" s="22" t="s">
        <v>159</v>
      </c>
      <c r="D51" s="45" t="s">
        <v>160</v>
      </c>
      <c r="E51" s="45" t="s">
        <v>153</v>
      </c>
      <c r="F51" s="21" t="s">
        <v>45</v>
      </c>
      <c r="G51" s="21">
        <v>30</v>
      </c>
      <c r="H51" s="4"/>
      <c r="I51" s="4">
        <v>30</v>
      </c>
      <c r="J51" s="4"/>
      <c r="K51" s="4"/>
      <c r="L51" s="46"/>
      <c r="M51" s="46"/>
      <c r="N51" s="46"/>
      <c r="O51" s="47" t="s">
        <v>45</v>
      </c>
      <c r="P51" s="47">
        <v>1</v>
      </c>
      <c r="Q51" s="46"/>
      <c r="R51" s="48"/>
      <c r="S51" s="49">
        <v>22</v>
      </c>
      <c r="T51" s="32">
        <f t="shared" si="0"/>
        <v>0</v>
      </c>
      <c r="U51" s="32">
        <f t="shared" si="1"/>
        <v>0</v>
      </c>
      <c r="V51" s="32">
        <f t="shared" si="2"/>
        <v>0</v>
      </c>
    </row>
    <row r="52" spans="2:22" ht="45" x14ac:dyDescent="0.25">
      <c r="B52" s="21">
        <v>22</v>
      </c>
      <c r="C52" s="22" t="s">
        <v>161</v>
      </c>
      <c r="D52" s="45" t="s">
        <v>162</v>
      </c>
      <c r="E52" s="45" t="s">
        <v>153</v>
      </c>
      <c r="F52" s="21" t="s">
        <v>45</v>
      </c>
      <c r="G52" s="21">
        <v>10</v>
      </c>
      <c r="H52" s="4"/>
      <c r="I52" s="4">
        <v>10</v>
      </c>
      <c r="J52" s="4"/>
      <c r="K52" s="4"/>
      <c r="L52" s="46"/>
      <c r="M52" s="46"/>
      <c r="N52" s="46"/>
      <c r="O52" s="47" t="s">
        <v>45</v>
      </c>
      <c r="P52" s="47">
        <v>1</v>
      </c>
      <c r="Q52" s="46"/>
      <c r="R52" s="48"/>
      <c r="S52" s="49">
        <v>22</v>
      </c>
      <c r="T52" s="32">
        <f t="shared" si="0"/>
        <v>0</v>
      </c>
      <c r="U52" s="32">
        <f t="shared" si="1"/>
        <v>0</v>
      </c>
      <c r="V52" s="32">
        <f t="shared" si="2"/>
        <v>0</v>
      </c>
    </row>
    <row r="53" spans="2:22" ht="30" x14ac:dyDescent="0.25">
      <c r="B53" s="21">
        <v>23</v>
      </c>
      <c r="C53" s="22" t="s">
        <v>163</v>
      </c>
      <c r="D53" s="45" t="s">
        <v>164</v>
      </c>
      <c r="E53" s="45" t="s">
        <v>165</v>
      </c>
      <c r="F53" s="21" t="s">
        <v>45</v>
      </c>
      <c r="G53" s="21">
        <v>16</v>
      </c>
      <c r="H53" s="4">
        <v>4</v>
      </c>
      <c r="I53" s="4">
        <v>4</v>
      </c>
      <c r="J53" s="4">
        <v>4</v>
      </c>
      <c r="K53" s="4">
        <v>4</v>
      </c>
      <c r="L53" s="46"/>
      <c r="M53" s="46"/>
      <c r="N53" s="46"/>
      <c r="O53" s="47" t="s">
        <v>45</v>
      </c>
      <c r="P53" s="47">
        <v>1</v>
      </c>
      <c r="Q53" s="46"/>
      <c r="R53" s="48"/>
      <c r="S53" s="49">
        <v>22</v>
      </c>
      <c r="T53" s="32">
        <f t="shared" si="0"/>
        <v>0</v>
      </c>
      <c r="U53" s="32">
        <f t="shared" si="1"/>
        <v>0</v>
      </c>
      <c r="V53" s="32">
        <f t="shared" si="2"/>
        <v>0</v>
      </c>
    </row>
    <row r="54" spans="2:22" ht="90" x14ac:dyDescent="0.25">
      <c r="B54" s="21">
        <v>24</v>
      </c>
      <c r="C54" s="22" t="s">
        <v>166</v>
      </c>
      <c r="D54" s="45" t="s">
        <v>167</v>
      </c>
      <c r="E54" s="45" t="s">
        <v>168</v>
      </c>
      <c r="F54" s="21" t="s">
        <v>45</v>
      </c>
      <c r="G54" s="21">
        <v>30</v>
      </c>
      <c r="H54" s="4">
        <v>30</v>
      </c>
      <c r="I54" s="4"/>
      <c r="J54" s="4"/>
      <c r="K54" s="4"/>
      <c r="L54" s="46"/>
      <c r="M54" s="46"/>
      <c r="N54" s="46"/>
      <c r="O54" s="47" t="s">
        <v>45</v>
      </c>
      <c r="P54" s="47">
        <v>1</v>
      </c>
      <c r="Q54" s="46"/>
      <c r="R54" s="48"/>
      <c r="S54" s="49">
        <v>22</v>
      </c>
      <c r="T54" s="32">
        <f t="shared" si="0"/>
        <v>0</v>
      </c>
      <c r="U54" s="32">
        <f t="shared" si="1"/>
        <v>0</v>
      </c>
      <c r="V54" s="32">
        <f t="shared" si="2"/>
        <v>0</v>
      </c>
    </row>
    <row r="55" spans="2:22" ht="30" x14ac:dyDescent="0.25">
      <c r="B55" s="21">
        <v>25</v>
      </c>
      <c r="C55" s="22" t="s">
        <v>169</v>
      </c>
      <c r="D55" s="45" t="s">
        <v>170</v>
      </c>
      <c r="E55" s="45"/>
      <c r="F55" s="21" t="s">
        <v>45</v>
      </c>
      <c r="G55" s="21">
        <v>4</v>
      </c>
      <c r="H55" s="4">
        <v>4</v>
      </c>
      <c r="I55" s="4"/>
      <c r="J55" s="4"/>
      <c r="K55" s="4"/>
      <c r="L55" s="46"/>
      <c r="M55" s="46"/>
      <c r="N55" s="46"/>
      <c r="O55" s="47" t="s">
        <v>45</v>
      </c>
      <c r="P55" s="47">
        <v>1</v>
      </c>
      <c r="Q55" s="46"/>
      <c r="R55" s="48"/>
      <c r="S55" s="49">
        <v>22</v>
      </c>
      <c r="T55" s="32">
        <f t="shared" si="0"/>
        <v>0</v>
      </c>
      <c r="U55" s="32">
        <f t="shared" si="1"/>
        <v>0</v>
      </c>
      <c r="V55" s="32">
        <f t="shared" si="2"/>
        <v>0</v>
      </c>
    </row>
    <row r="56" spans="2:22" ht="30" x14ac:dyDescent="0.25">
      <c r="B56" s="21">
        <v>26</v>
      </c>
      <c r="C56" s="22" t="s">
        <v>169</v>
      </c>
      <c r="D56" s="45" t="s">
        <v>170</v>
      </c>
      <c r="E56" s="45" t="s">
        <v>150</v>
      </c>
      <c r="F56" s="21" t="s">
        <v>45</v>
      </c>
      <c r="G56" s="21">
        <v>1</v>
      </c>
      <c r="H56" s="4"/>
      <c r="I56" s="4">
        <v>1</v>
      </c>
      <c r="J56" s="4"/>
      <c r="K56" s="4"/>
      <c r="L56" s="46"/>
      <c r="M56" s="46"/>
      <c r="N56" s="46"/>
      <c r="O56" s="47" t="s">
        <v>45</v>
      </c>
      <c r="P56" s="47">
        <v>1</v>
      </c>
      <c r="Q56" s="46"/>
      <c r="R56" s="48"/>
      <c r="S56" s="49">
        <v>22</v>
      </c>
      <c r="T56" s="32">
        <f t="shared" si="0"/>
        <v>0</v>
      </c>
      <c r="U56" s="32">
        <f t="shared" si="1"/>
        <v>0</v>
      </c>
      <c r="V56" s="32">
        <f t="shared" si="2"/>
        <v>0</v>
      </c>
    </row>
    <row r="57" spans="2:22" ht="60" x14ac:dyDescent="0.25">
      <c r="B57" s="21">
        <v>27</v>
      </c>
      <c r="C57" s="22" t="s">
        <v>171</v>
      </c>
      <c r="D57" s="45" t="s">
        <v>172</v>
      </c>
      <c r="E57" s="45" t="s">
        <v>150</v>
      </c>
      <c r="F57" s="21" t="s">
        <v>45</v>
      </c>
      <c r="G57" s="21">
        <v>8</v>
      </c>
      <c r="H57" s="4">
        <v>1</v>
      </c>
      <c r="I57" s="4">
        <v>2</v>
      </c>
      <c r="J57" s="4">
        <v>3</v>
      </c>
      <c r="K57" s="4">
        <v>2</v>
      </c>
      <c r="L57" s="46"/>
      <c r="M57" s="46"/>
      <c r="N57" s="46"/>
      <c r="O57" s="47" t="s">
        <v>45</v>
      </c>
      <c r="P57" s="47">
        <v>1</v>
      </c>
      <c r="Q57" s="46"/>
      <c r="R57" s="48"/>
      <c r="S57" s="49">
        <v>22</v>
      </c>
      <c r="T57" s="32">
        <f t="shared" si="0"/>
        <v>0</v>
      </c>
      <c r="U57" s="32">
        <f t="shared" si="1"/>
        <v>0</v>
      </c>
      <c r="V57" s="32">
        <f t="shared" si="2"/>
        <v>0</v>
      </c>
    </row>
    <row r="58" spans="2:22" ht="105" x14ac:dyDescent="0.25">
      <c r="B58" s="21">
        <v>28</v>
      </c>
      <c r="C58" s="22" t="s">
        <v>173</v>
      </c>
      <c r="D58" s="45" t="s">
        <v>174</v>
      </c>
      <c r="E58" s="45" t="s">
        <v>175</v>
      </c>
      <c r="F58" s="21" t="s">
        <v>45</v>
      </c>
      <c r="G58" s="21">
        <v>8</v>
      </c>
      <c r="H58" s="4">
        <v>2</v>
      </c>
      <c r="I58" s="4">
        <v>2</v>
      </c>
      <c r="J58" s="4">
        <v>2</v>
      </c>
      <c r="K58" s="4">
        <v>2</v>
      </c>
      <c r="L58" s="46"/>
      <c r="M58" s="46"/>
      <c r="N58" s="46"/>
      <c r="O58" s="47" t="s">
        <v>45</v>
      </c>
      <c r="P58" s="47">
        <v>1</v>
      </c>
      <c r="Q58" s="46"/>
      <c r="R58" s="48"/>
      <c r="S58" s="49">
        <v>22</v>
      </c>
      <c r="T58" s="32">
        <f t="shared" si="0"/>
        <v>0</v>
      </c>
      <c r="U58" s="32">
        <f t="shared" si="1"/>
        <v>0</v>
      </c>
      <c r="V58" s="32">
        <f t="shared" si="2"/>
        <v>0</v>
      </c>
    </row>
    <row r="59" spans="2:22" ht="75" x14ac:dyDescent="0.25">
      <c r="B59" s="21">
        <v>29</v>
      </c>
      <c r="C59" s="22" t="s">
        <v>176</v>
      </c>
      <c r="D59" s="45" t="s">
        <v>177</v>
      </c>
      <c r="E59" s="45" t="s">
        <v>178</v>
      </c>
      <c r="F59" s="21" t="s">
        <v>45</v>
      </c>
      <c r="G59" s="21">
        <v>4</v>
      </c>
      <c r="H59" s="4">
        <v>2</v>
      </c>
      <c r="I59" s="4"/>
      <c r="J59" s="4">
        <v>2</v>
      </c>
      <c r="K59" s="4"/>
      <c r="L59" s="46"/>
      <c r="M59" s="46"/>
      <c r="N59" s="46"/>
      <c r="O59" s="47" t="s">
        <v>45</v>
      </c>
      <c r="P59" s="47">
        <v>1</v>
      </c>
      <c r="Q59" s="46"/>
      <c r="R59" s="48"/>
      <c r="S59" s="49">
        <v>22</v>
      </c>
      <c r="T59" s="32">
        <f t="shared" si="0"/>
        <v>0</v>
      </c>
      <c r="U59" s="32">
        <f t="shared" si="1"/>
        <v>0</v>
      </c>
      <c r="V59" s="32">
        <f t="shared" si="2"/>
        <v>0</v>
      </c>
    </row>
    <row r="60" spans="2:22" ht="60" x14ac:dyDescent="0.25">
      <c r="B60" s="21">
        <v>30</v>
      </c>
      <c r="C60" s="22" t="s">
        <v>151</v>
      </c>
      <c r="D60" s="45" t="s">
        <v>152</v>
      </c>
      <c r="E60" s="45" t="s">
        <v>179</v>
      </c>
      <c r="F60" s="21" t="s">
        <v>45</v>
      </c>
      <c r="G60" s="21">
        <v>1</v>
      </c>
      <c r="H60" s="4">
        <v>1</v>
      </c>
      <c r="I60" s="4"/>
      <c r="J60" s="4"/>
      <c r="K60" s="4"/>
      <c r="L60" s="46"/>
      <c r="M60" s="46"/>
      <c r="N60" s="46"/>
      <c r="O60" s="47" t="s">
        <v>45</v>
      </c>
      <c r="P60" s="47">
        <v>1</v>
      </c>
      <c r="Q60" s="46"/>
      <c r="R60" s="48"/>
      <c r="S60" s="49">
        <v>22</v>
      </c>
      <c r="T60" s="32">
        <f t="shared" si="0"/>
        <v>0</v>
      </c>
      <c r="U60" s="32">
        <f t="shared" si="1"/>
        <v>0</v>
      </c>
      <c r="V60" s="32">
        <f t="shared" si="2"/>
        <v>0</v>
      </c>
    </row>
    <row r="61" spans="2:22" x14ac:dyDescent="0.25">
      <c r="B61" s="21">
        <v>31</v>
      </c>
      <c r="C61" s="22" t="s">
        <v>123</v>
      </c>
      <c r="D61" s="45" t="s">
        <v>124</v>
      </c>
      <c r="E61" s="45" t="s">
        <v>180</v>
      </c>
      <c r="F61" s="21" t="s">
        <v>45</v>
      </c>
      <c r="G61" s="21">
        <v>6</v>
      </c>
      <c r="H61" s="4"/>
      <c r="I61" s="4"/>
      <c r="J61" s="4">
        <v>6</v>
      </c>
      <c r="K61" s="4"/>
      <c r="L61" s="46"/>
      <c r="M61" s="46"/>
      <c r="N61" s="46"/>
      <c r="O61" s="47" t="s">
        <v>45</v>
      </c>
      <c r="P61" s="47">
        <v>1</v>
      </c>
      <c r="Q61" s="46"/>
      <c r="R61" s="48"/>
      <c r="S61" s="49">
        <v>22</v>
      </c>
      <c r="T61" s="32">
        <f t="shared" si="0"/>
        <v>0</v>
      </c>
      <c r="U61" s="32">
        <f t="shared" si="1"/>
        <v>0</v>
      </c>
      <c r="V61" s="32">
        <f t="shared" si="2"/>
        <v>0</v>
      </c>
    </row>
    <row r="62" spans="2:22" ht="45" x14ac:dyDescent="0.25">
      <c r="B62" s="21">
        <v>32</v>
      </c>
      <c r="C62" s="22" t="s">
        <v>181</v>
      </c>
      <c r="D62" s="45" t="s">
        <v>182</v>
      </c>
      <c r="E62" s="45"/>
      <c r="F62" s="21" t="s">
        <v>45</v>
      </c>
      <c r="G62" s="21">
        <v>9</v>
      </c>
      <c r="H62" s="4"/>
      <c r="I62" s="4">
        <v>6</v>
      </c>
      <c r="J62" s="4">
        <v>3</v>
      </c>
      <c r="K62" s="4"/>
      <c r="L62" s="46"/>
      <c r="M62" s="46"/>
      <c r="N62" s="46"/>
      <c r="O62" s="47" t="s">
        <v>45</v>
      </c>
      <c r="P62" s="47">
        <v>1</v>
      </c>
      <c r="Q62" s="46"/>
      <c r="R62" s="48"/>
      <c r="S62" s="49">
        <v>22</v>
      </c>
      <c r="T62" s="32">
        <f t="shared" si="0"/>
        <v>0</v>
      </c>
      <c r="U62" s="32">
        <f t="shared" si="1"/>
        <v>0</v>
      </c>
      <c r="V62" s="32">
        <f t="shared" si="2"/>
        <v>0</v>
      </c>
    </row>
    <row r="63" spans="2:22" ht="105" x14ac:dyDescent="0.25">
      <c r="B63" s="21">
        <v>33</v>
      </c>
      <c r="C63" s="22" t="s">
        <v>183</v>
      </c>
      <c r="D63" s="45" t="s">
        <v>184</v>
      </c>
      <c r="E63" s="45" t="s">
        <v>185</v>
      </c>
      <c r="F63" s="21" t="s">
        <v>45</v>
      </c>
      <c r="G63" s="21">
        <v>8</v>
      </c>
      <c r="H63" s="4">
        <v>2</v>
      </c>
      <c r="I63" s="4">
        <v>2</v>
      </c>
      <c r="J63" s="4">
        <v>2</v>
      </c>
      <c r="K63" s="4">
        <v>2</v>
      </c>
      <c r="L63" s="46"/>
      <c r="M63" s="46"/>
      <c r="N63" s="46"/>
      <c r="O63" s="47" t="s">
        <v>45</v>
      </c>
      <c r="P63" s="47">
        <v>1</v>
      </c>
      <c r="Q63" s="46"/>
      <c r="R63" s="48"/>
      <c r="S63" s="49">
        <v>22</v>
      </c>
      <c r="T63" s="32">
        <f t="shared" si="0"/>
        <v>0</v>
      </c>
      <c r="U63" s="32">
        <f t="shared" si="1"/>
        <v>0</v>
      </c>
      <c r="V63" s="32">
        <f t="shared" si="2"/>
        <v>0</v>
      </c>
    </row>
    <row r="64" spans="2:22" ht="60" x14ac:dyDescent="0.25">
      <c r="B64" s="21">
        <v>34</v>
      </c>
      <c r="C64" s="22" t="s">
        <v>166</v>
      </c>
      <c r="D64" s="45" t="s">
        <v>167</v>
      </c>
      <c r="E64" s="45" t="s">
        <v>186</v>
      </c>
      <c r="F64" s="21" t="s">
        <v>45</v>
      </c>
      <c r="G64" s="21">
        <v>8</v>
      </c>
      <c r="H64" s="4"/>
      <c r="I64" s="4">
        <v>8</v>
      </c>
      <c r="J64" s="4"/>
      <c r="K64" s="4"/>
      <c r="L64" s="46"/>
      <c r="M64" s="46"/>
      <c r="N64" s="46"/>
      <c r="O64" s="47" t="s">
        <v>45</v>
      </c>
      <c r="P64" s="47">
        <v>1</v>
      </c>
      <c r="Q64" s="46"/>
      <c r="R64" s="48"/>
      <c r="S64" s="49">
        <v>22</v>
      </c>
      <c r="T64" s="32">
        <f t="shared" si="0"/>
        <v>0</v>
      </c>
      <c r="U64" s="32">
        <f t="shared" si="1"/>
        <v>0</v>
      </c>
      <c r="V64" s="32">
        <f t="shared" si="2"/>
        <v>0</v>
      </c>
    </row>
    <row r="65" spans="2:22" ht="150" x14ac:dyDescent="0.25">
      <c r="B65" s="21">
        <v>35</v>
      </c>
      <c r="C65" s="22" t="s">
        <v>157</v>
      </c>
      <c r="D65" s="45" t="s">
        <v>158</v>
      </c>
      <c r="E65" s="45" t="s">
        <v>187</v>
      </c>
      <c r="F65" s="21" t="s">
        <v>45</v>
      </c>
      <c r="G65" s="21">
        <v>165</v>
      </c>
      <c r="H65" s="4"/>
      <c r="I65" s="4">
        <v>75</v>
      </c>
      <c r="J65" s="4">
        <v>45</v>
      </c>
      <c r="K65" s="4">
        <v>45</v>
      </c>
      <c r="L65" s="46"/>
      <c r="M65" s="46"/>
      <c r="N65" s="46"/>
      <c r="O65" s="47" t="s">
        <v>45</v>
      </c>
      <c r="P65" s="47">
        <v>1</v>
      </c>
      <c r="Q65" s="46"/>
      <c r="R65" s="48"/>
      <c r="S65" s="49">
        <v>22</v>
      </c>
      <c r="T65" s="32">
        <f t="shared" si="0"/>
        <v>0</v>
      </c>
      <c r="U65" s="32">
        <f t="shared" si="1"/>
        <v>0</v>
      </c>
      <c r="V65" s="32">
        <f t="shared" si="2"/>
        <v>0</v>
      </c>
    </row>
    <row r="66" spans="2:22" ht="150" x14ac:dyDescent="0.25">
      <c r="B66" s="21">
        <v>36</v>
      </c>
      <c r="C66" s="22" t="s">
        <v>188</v>
      </c>
      <c r="D66" s="45" t="s">
        <v>189</v>
      </c>
      <c r="E66" s="45" t="s">
        <v>190</v>
      </c>
      <c r="F66" s="21" t="s">
        <v>45</v>
      </c>
      <c r="G66" s="21">
        <v>220</v>
      </c>
      <c r="H66" s="4">
        <v>55</v>
      </c>
      <c r="I66" s="4">
        <v>55</v>
      </c>
      <c r="J66" s="4">
        <v>55</v>
      </c>
      <c r="K66" s="4">
        <v>55</v>
      </c>
      <c r="L66" s="46"/>
      <c r="M66" s="46"/>
      <c r="N66" s="46"/>
      <c r="O66" s="47" t="s">
        <v>45</v>
      </c>
      <c r="P66" s="47">
        <v>1</v>
      </c>
      <c r="Q66" s="46"/>
      <c r="R66" s="48"/>
      <c r="S66" s="49">
        <v>22</v>
      </c>
      <c r="T66" s="32">
        <f t="shared" si="0"/>
        <v>0</v>
      </c>
      <c r="U66" s="32">
        <f t="shared" si="1"/>
        <v>0</v>
      </c>
      <c r="V66" s="32">
        <f t="shared" si="2"/>
        <v>0</v>
      </c>
    </row>
    <row r="67" spans="2:22" ht="45" x14ac:dyDescent="0.25">
      <c r="B67" s="21">
        <v>37</v>
      </c>
      <c r="C67" s="22" t="s">
        <v>188</v>
      </c>
      <c r="D67" s="45" t="s">
        <v>189</v>
      </c>
      <c r="E67" s="45"/>
      <c r="F67" s="21" t="s">
        <v>45</v>
      </c>
      <c r="G67" s="21">
        <v>5</v>
      </c>
      <c r="H67" s="4"/>
      <c r="I67" s="4"/>
      <c r="J67" s="4">
        <v>5</v>
      </c>
      <c r="K67" s="4"/>
      <c r="L67" s="46"/>
      <c r="M67" s="46"/>
      <c r="N67" s="46"/>
      <c r="O67" s="47" t="s">
        <v>45</v>
      </c>
      <c r="P67" s="47">
        <v>1</v>
      </c>
      <c r="Q67" s="46"/>
      <c r="R67" s="48"/>
      <c r="S67" s="49">
        <v>22</v>
      </c>
      <c r="T67" s="32">
        <f t="shared" si="0"/>
        <v>0</v>
      </c>
      <c r="U67" s="32">
        <f t="shared" si="1"/>
        <v>0</v>
      </c>
      <c r="V67" s="32">
        <f t="shared" si="2"/>
        <v>0</v>
      </c>
    </row>
    <row r="68" spans="2:22" ht="60" x14ac:dyDescent="0.25">
      <c r="B68" s="21">
        <v>38</v>
      </c>
      <c r="C68" s="22" t="s">
        <v>191</v>
      </c>
      <c r="D68" s="45" t="s">
        <v>192</v>
      </c>
      <c r="E68" s="45" t="s">
        <v>193</v>
      </c>
      <c r="F68" s="21" t="s">
        <v>45</v>
      </c>
      <c r="G68" s="21">
        <v>3</v>
      </c>
      <c r="H68" s="4"/>
      <c r="I68" s="4">
        <v>3</v>
      </c>
      <c r="J68" s="4"/>
      <c r="K68" s="4"/>
      <c r="L68" s="46"/>
      <c r="M68" s="46"/>
      <c r="N68" s="46"/>
      <c r="O68" s="47" t="s">
        <v>45</v>
      </c>
      <c r="P68" s="47">
        <v>1</v>
      </c>
      <c r="Q68" s="46"/>
      <c r="R68" s="48"/>
      <c r="S68" s="49">
        <v>22</v>
      </c>
      <c r="T68" s="32">
        <f t="shared" si="0"/>
        <v>0</v>
      </c>
      <c r="U68" s="32">
        <f t="shared" si="1"/>
        <v>0</v>
      </c>
      <c r="V68" s="32">
        <f t="shared" si="2"/>
        <v>0</v>
      </c>
    </row>
    <row r="69" spans="2:22" x14ac:dyDescent="0.25">
      <c r="B69" s="30" t="s">
        <v>32</v>
      </c>
      <c r="C69" s="30"/>
      <c r="D69" s="30"/>
      <c r="E69" s="30"/>
      <c r="F69" s="30"/>
      <c r="G69" s="30">
        <f>SUM(G31:G68)</f>
        <v>667</v>
      </c>
      <c r="H69" s="30"/>
      <c r="I69" s="30"/>
      <c r="J69" s="30"/>
      <c r="K69" s="30"/>
      <c r="L69" s="30"/>
      <c r="M69" s="30"/>
      <c r="N69" s="30">
        <f>SUM(N31:N68)</f>
        <v>0</v>
      </c>
      <c r="O69" s="30"/>
      <c r="P69" s="30"/>
      <c r="Q69" s="30"/>
      <c r="R69" s="31"/>
      <c r="S69" s="31"/>
      <c r="T69" s="31">
        <f>SUM(T31:T68)</f>
        <v>0</v>
      </c>
      <c r="U69" s="31">
        <f>SUM(U31:U68)</f>
        <v>0</v>
      </c>
      <c r="V69" s="31">
        <f>SUM(V31:V68)</f>
        <v>0</v>
      </c>
    </row>
    <row r="71" spans="2:22" x14ac:dyDescent="0.25">
      <c r="C71" s="87"/>
      <c r="D71" s="87"/>
      <c r="E71" s="87"/>
      <c r="F71" s="87"/>
      <c r="H71" s="43"/>
      <c r="L71" s="87"/>
      <c r="M71" s="87"/>
      <c r="N71" s="87"/>
      <c r="O71" s="87"/>
      <c r="P71" s="87"/>
      <c r="Q71" s="87"/>
    </row>
    <row r="72" spans="2:22" x14ac:dyDescent="0.25">
      <c r="C72" s="86" t="s">
        <v>27</v>
      </c>
      <c r="D72" s="86"/>
      <c r="E72" s="86"/>
      <c r="F72" s="86"/>
      <c r="H72" s="2" t="s">
        <v>28</v>
      </c>
      <c r="L72" s="86" t="s">
        <v>29</v>
      </c>
      <c r="M72" s="86"/>
      <c r="N72" s="86"/>
      <c r="O72" s="86"/>
      <c r="P72" s="86"/>
      <c r="Q72" s="86"/>
    </row>
    <row r="74" spans="2:22" x14ac:dyDescent="0.25">
      <c r="C74" s="24" t="s">
        <v>30</v>
      </c>
    </row>
    <row r="75" spans="2:22" x14ac:dyDescent="0.25">
      <c r="C75" s="24" t="s">
        <v>31</v>
      </c>
    </row>
  </sheetData>
  <sheetProtection algorithmName="SHA-512" hashValue="6wBWETxfPDZuDyRvP/ar+B6rVFattm4+1Cb3ztdTqB0ABdIhSH3KWgd+/lCPPsHxgb4mJXbfvww2oFIstzl7RA==" saltValue="+aTv7DxdTKkbrxgAmfxOpg==" spinCount="100000" sheet="1" objects="1" scenarios="1"/>
  <mergeCells count="37">
    <mergeCell ref="C72:F72"/>
    <mergeCell ref="L71:Q71"/>
    <mergeCell ref="L72:Q72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71:F71"/>
    <mergeCell ref="A1:D1"/>
    <mergeCell ref="A5:G5"/>
    <mergeCell ref="A6:G6"/>
    <mergeCell ref="A7:G7"/>
    <mergeCell ref="H5:J5"/>
    <mergeCell ref="H6:M6"/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S31:S68</xm:sqref>
        </x14:dataValidation>
        <x14:dataValidation type="list" allowBlank="1" showInputMessage="1" showErrorMessage="1">
          <x14:formula1>
            <xm:f>Лист2!$A$1:$A$26</xm:f>
          </x14:formula1>
          <xm:sqref>O31:O68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Савонченкова Юлия Владимировна</cp:lastModifiedBy>
  <dcterms:created xsi:type="dcterms:W3CDTF">2019-10-31T02:36:50Z</dcterms:created>
  <dcterms:modified xsi:type="dcterms:W3CDTF">2026-02-25T03:40:06Z</dcterms:modified>
</cp:coreProperties>
</file>